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7EFDE1EB-9814-496A-A494-C7B2F4B1BA40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Fiú_c_40" sheetId="10" r:id="rId5"/>
    <sheet name="Lpu_Leány_a_20" sheetId="15" r:id="rId6"/>
    <sheet name="Lpu_Leány_b_20" sheetId="7" r:id="rId7"/>
    <sheet name="Lpu_Leány_c_40" sheetId="11" r:id="rId8"/>
    <sheet name="Lpi40_Fiú_c_40" sheetId="12" r:id="rId9"/>
    <sheet name="Lpi_Fiú_a_20" sheetId="16" r:id="rId10"/>
    <sheet name="Lpi_Fiú_b_20" sheetId="8" r:id="rId11"/>
    <sheet name="Lpi_Leány_a_20" sheetId="4" r:id="rId12"/>
    <sheet name="Lpi_Leány_b_20" sheetId="9" r:id="rId13"/>
    <sheet name="Lpi40_Leány_c_40" sheetId="13" r:id="rId14"/>
    <sheet name="Nevezés OB" sheetId="20" r:id="rId15"/>
    <sheet name="Oklevél(egyéni állóA4)" sheetId="17" r:id="rId16"/>
    <sheet name="Oklevél(csapat állóA4)" sheetId="23" r:id="rId17"/>
    <sheet name="Munka1" sheetId="18" r:id="rId18"/>
  </sheets>
  <definedNames>
    <definedName name="_xlnm._FilterDatabase" localSheetId="9" hidden="1">Lpi_Fiú_a_20!#REF!</definedName>
    <definedName name="_xlnm._FilterDatabase" localSheetId="10" hidden="1">Lpi_Fiú_b_20!$A$2:$I$2</definedName>
    <definedName name="_xlnm._FilterDatabase" localSheetId="11" hidden="1">Lpi_Leány_a_20!$A$2:$I$2</definedName>
    <definedName name="_xlnm._FilterDatabase" localSheetId="12" hidden="1">Lpi_Leány_b_20!$A$2:$J$2</definedName>
    <definedName name="_xlnm._FilterDatabase" localSheetId="8" hidden="1">Lpi40_Fiú_c_40!#REF!</definedName>
    <definedName name="_xlnm._FilterDatabase" localSheetId="13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4" hidden="1">Lpu_Fiú_c_40!$A$2:$K$2</definedName>
    <definedName name="_xlnm._FilterDatabase" localSheetId="5" hidden="1">Lpu_Leány_a_20!#REF!</definedName>
    <definedName name="_xlnm._FilterDatabase" localSheetId="6" hidden="1">Lpu_Leány_b_20!$A$2:$I$2</definedName>
    <definedName name="_xlnm._FilterDatabase" localSheetId="7" hidden="1">Lpu_Leány_c_40!$A$2:$K$2</definedName>
    <definedName name="_xlnm._FilterDatabase" localSheetId="2" hidden="1">Lpu_zárt_Fiú_a_20!$A$2:$I$2</definedName>
    <definedName name="Korcsoportok">Munka1!$F$1:$F$9</definedName>
    <definedName name="_xlnm.Print_Area" localSheetId="9">Lpi_Fiú_a_20!$A$1:$J$75</definedName>
    <definedName name="_xlnm.Print_Area" localSheetId="10">Lpi_Fiú_b_20!$A$1:$J$75</definedName>
    <definedName name="_xlnm.Print_Area" localSheetId="11">Lpi_Leány_a_20!$A$1:$J$75</definedName>
    <definedName name="_xlnm.Print_Area" localSheetId="12">Lpi_Leány_b_20!$A$1:$J$75</definedName>
    <definedName name="_xlnm.Print_Area" localSheetId="8">Lpi40_Fiú_c_40!$A$1:$L$75</definedName>
    <definedName name="_xlnm.Print_Area" localSheetId="13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4">Lpu_Fiú_c_40!$A$1:$L$75</definedName>
    <definedName name="_xlnm.Print_Area" localSheetId="5">Lpu_Leány_a_20!$A$1:$J$75</definedName>
    <definedName name="_xlnm.Print_Area" localSheetId="6">Lpu_Leány_b_20!$A$1:$J$75</definedName>
    <definedName name="_xlnm.Print_Area" localSheetId="7">Lpu_Leány_c_40!$A$1:$L$75</definedName>
    <definedName name="_xlnm.Print_Area" localSheetId="2">Lpu_zárt_Fiú_a_20!$A$1:$J$75</definedName>
    <definedName name="_xlnm.Print_Area" localSheetId="16">'Oklevél(csapat állóA4)'!$D$3:$P$248</definedName>
    <definedName name="_xlnm.Print_Area" localSheetId="15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7" l="1"/>
  <c r="I34" i="7"/>
  <c r="I33" i="7"/>
  <c r="I32" i="7"/>
  <c r="I34" i="6"/>
  <c r="I33" i="6"/>
  <c r="I32" i="6"/>
  <c r="K34" i="12"/>
  <c r="K33" i="12"/>
  <c r="K32" i="12"/>
  <c r="I34" i="15"/>
  <c r="I33" i="15"/>
  <c r="I32" i="15"/>
  <c r="I52" i="2"/>
  <c r="I51" i="2"/>
  <c r="I50" i="2"/>
  <c r="I47" i="2"/>
  <c r="I46" i="2"/>
  <c r="I45" i="2"/>
  <c r="I42" i="2"/>
  <c r="I41" i="2"/>
  <c r="I40" i="2"/>
  <c r="I37" i="2"/>
  <c r="I36" i="2"/>
  <c r="I35" i="2"/>
  <c r="I32" i="2"/>
  <c r="I30" i="2"/>
  <c r="I31" i="2"/>
  <c r="K31" i="10"/>
  <c r="K59" i="20" s="1"/>
  <c r="K3" i="10"/>
  <c r="K54" i="20" s="1"/>
  <c r="I3" i="8"/>
  <c r="I21" i="6"/>
  <c r="I22" i="6"/>
  <c r="D66" i="17"/>
  <c r="G50" i="17"/>
  <c r="I13" i="6"/>
  <c r="I3" i="2"/>
  <c r="I22" i="2"/>
  <c r="I10" i="15"/>
  <c r="I11" i="15"/>
  <c r="I3" i="21"/>
  <c r="K21" i="20"/>
  <c r="B180" i="20"/>
  <c r="J50" i="20"/>
  <c r="J51" i="20"/>
  <c r="J49" i="20"/>
  <c r="J105" i="20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K45" i="20"/>
  <c r="K44" i="20"/>
  <c r="K43" i="20"/>
  <c r="C18" i="20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K132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/>
  <c r="J77" i="20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K23" i="20" s="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K78" i="20"/>
  <c r="K77" i="20"/>
  <c r="K76" i="20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K22" i="20" s="1"/>
  <c r="I7" i="21"/>
  <c r="B154" i="20"/>
  <c r="B155" i="20"/>
  <c r="K4" i="10"/>
  <c r="K55" i="20" s="1"/>
  <c r="K3" i="11"/>
  <c r="K109" i="20" s="1"/>
  <c r="I6" i="7"/>
  <c r="I11" i="7"/>
  <c r="I14" i="7"/>
  <c r="I8" i="7"/>
  <c r="I66" i="20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/>
  <c r="K153" i="20"/>
  <c r="I7" i="7"/>
  <c r="I13" i="7"/>
  <c r="I5" i="7"/>
  <c r="K89" i="20" s="1"/>
  <c r="I9" i="7"/>
  <c r="I10" i="7"/>
  <c r="I3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12" i="7"/>
  <c r="I9" i="15"/>
  <c r="I4" i="15"/>
  <c r="K66" i="20" s="1"/>
  <c r="I6" i="15"/>
  <c r="I5" i="15"/>
  <c r="K67" i="20"/>
  <c r="I8" i="15"/>
  <c r="I7" i="15"/>
  <c r="I3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" i="10"/>
  <c r="K8" i="10"/>
  <c r="K6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3" i="9"/>
  <c r="I4" i="4"/>
  <c r="K154" i="20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144" i="20" s="1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K142" i="20" s="1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4" i="16"/>
  <c r="I11" i="16"/>
  <c r="I5" i="16"/>
  <c r="I7" i="16"/>
  <c r="I9" i="16"/>
  <c r="I6" i="16"/>
  <c r="I3" i="16"/>
  <c r="K120" i="20" s="1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/>
  <c r="K5" i="11"/>
  <c r="K111" i="20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I17" i="6"/>
  <c r="I5" i="6"/>
  <c r="K34" i="20" s="1"/>
  <c r="I18" i="6"/>
  <c r="I10" i="6"/>
  <c r="I20" i="6"/>
  <c r="I3" i="6"/>
  <c r="I19" i="6"/>
  <c r="I9" i="6"/>
  <c r="I12" i="6"/>
  <c r="I8" i="6"/>
  <c r="I7" i="6"/>
  <c r="I4" i="6"/>
  <c r="I11" i="6"/>
  <c r="I14" i="6"/>
  <c r="I15" i="6"/>
  <c r="I23" i="6"/>
  <c r="I24" i="6"/>
  <c r="I25" i="6"/>
  <c r="I26" i="6"/>
  <c r="I27" i="6"/>
  <c r="I6" i="6"/>
  <c r="I14" i="2"/>
  <c r="I16" i="2"/>
  <c r="I12" i="2"/>
  <c r="I18" i="2"/>
  <c r="I7" i="2"/>
  <c r="I11" i="2"/>
  <c r="I17" i="2"/>
  <c r="I4" i="2"/>
  <c r="I8" i="2"/>
  <c r="I21" i="2"/>
  <c r="I20" i="2"/>
  <c r="I23" i="2"/>
  <c r="I19" i="2"/>
  <c r="I15" i="2"/>
  <c r="I24" i="2"/>
  <c r="I5" i="2"/>
  <c r="I10" i="2"/>
  <c r="I13" i="2"/>
  <c r="I25" i="2"/>
  <c r="I6" i="2"/>
  <c r="I9" i="2"/>
  <c r="K10" i="20"/>
  <c r="K5" i="13"/>
  <c r="K177" i="20" s="1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6" i="20" s="1"/>
  <c r="K175" i="20"/>
  <c r="K56" i="20"/>
  <c r="K121" i="20"/>
  <c r="K88" i="20"/>
  <c r="K133" i="20"/>
  <c r="K143" i="20"/>
  <c r="K12" i="20"/>
  <c r="K164" i="20"/>
  <c r="K131" i="20"/>
  <c r="K122" i="20"/>
  <c r="K166" i="20"/>
  <c r="K165" i="20"/>
  <c r="K87" i="20"/>
  <c r="K33" i="20"/>
  <c r="K32" i="20"/>
  <c r="K11" i="20"/>
</calcChain>
</file>

<file path=xl/sharedStrings.xml><?xml version="1.0" encoding="utf-8"?>
<sst xmlns="http://schemas.openxmlformats.org/spreadsheetml/2006/main" count="2281" uniqueCount="270">
  <si>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</si>
  <si>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</si>
  <si>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</si>
  <si>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</si>
  <si>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</si>
  <si>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</si>
  <si>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</si>
  <si>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</si>
  <si>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</si>
  <si>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</si>
  <si>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</si>
  <si>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</si>
  <si>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</si>
  <si>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</si>
  <si>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</si>
  <si>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</si>
  <si>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</si>
  <si>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</si>
  <si>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</si>
  <si>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</si>
  <si>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</si>
  <si>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</si>
  <si>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</si>
  <si>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</si>
  <si>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</si>
  <si>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</si>
  <si>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</si>
  <si>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</si>
  <si>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</si>
  <si>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</si>
  <si>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</si>
  <si>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</si>
  <si>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</si>
  <si>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</si>
  <si>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</si>
  <si>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</si>
  <si>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</si>
  <si>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</si>
  <si>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</si>
  <si>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</si>
  <si>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</si>
  <si>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</si>
  <si>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</si>
  <si>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</si>
  <si>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</si>
  <si>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</si>
  <si>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</si>
  <si>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</si>
  <si>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</si>
  <si>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</si>
  <si>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</si>
  <si>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</si>
  <si>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</si>
  <si>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</si>
  <si>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</si>
  <si>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</si>
  <si>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</si>
  <si>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</si>
  <si>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</si>
  <si>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</si>
  <si>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</si>
  <si>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</si>
  <si>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</si>
  <si>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</si>
  <si>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</si>
  <si>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</si>
  <si>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</si>
  <si>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</si>
  <si>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</si>
  <si>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</si>
  <si>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</si>
  <si>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</si>
  <si>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</si>
  <si>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</si>
  <si>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</si>
  <si>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</si>
  <si>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</si>
  <si>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</si>
  <si>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</si>
  <si>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</si>
  <si>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</si>
  <si>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</si>
  <si>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</si>
  <si>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</si>
  <si>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</si>
  <si>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</si>
  <si>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</si>
  <si>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</si>
  <si>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</si>
  <si>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</si>
  <si>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</si>
  <si>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</si>
  <si>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2023/2024. TANÉVI</t>
  </si>
  <si>
    <t>Csizik Balázs</t>
  </si>
  <si>
    <t>Hopka Ferenc Lukács</t>
  </si>
  <si>
    <t>Nagy Imre</t>
  </si>
  <si>
    <t>Bakondi Baján Atilla</t>
  </si>
  <si>
    <t>Metényi Zsombor</t>
  </si>
  <si>
    <t>Tóth Bence</t>
  </si>
  <si>
    <t>Tóth József Márton</t>
  </si>
  <si>
    <t>Nagy Gergely</t>
  </si>
  <si>
    <t>Kiss Donát András</t>
  </si>
  <si>
    <t>Majkó Iván</t>
  </si>
  <si>
    <t>Balogh Bence</t>
  </si>
  <si>
    <t>Domján Márton</t>
  </si>
  <si>
    <t>Szarvas Ádám László</t>
  </si>
  <si>
    <t>Sólya Dusán Koppány</t>
  </si>
  <si>
    <t>Szőke Honor Simon</t>
  </si>
  <si>
    <t>Faragó Botond</t>
  </si>
  <si>
    <t>Sztruhár Attila</t>
  </si>
  <si>
    <t>Sinka Zsombor Ferenc</t>
  </si>
  <si>
    <t>Zsákai István Máté</t>
  </si>
  <si>
    <t>Héviz Hunor</t>
  </si>
  <si>
    <t>Bóta Levente</t>
  </si>
  <si>
    <t>Juhász Nóra</t>
  </si>
  <si>
    <t>Sinka Eszter</t>
  </si>
  <si>
    <t>Tóth Zoé</t>
  </si>
  <si>
    <t>Veres Mira Anna</t>
  </si>
  <si>
    <t>Garai Csenge</t>
  </si>
  <si>
    <t>Gábor Rebeka</t>
  </si>
  <si>
    <t>Godó Korina</t>
  </si>
  <si>
    <t>Csirke Jázmin Mariann</t>
  </si>
  <si>
    <t>Eger</t>
  </si>
  <si>
    <t>Gyöngyös</t>
  </si>
  <si>
    <t>Gyöngyössolymos</t>
  </si>
  <si>
    <t>Nagyréde</t>
  </si>
  <si>
    <t xml:space="preserve">Visonta </t>
  </si>
  <si>
    <t>Domoszló</t>
  </si>
  <si>
    <t>Hatvan</t>
  </si>
  <si>
    <t>Petőfibánya</t>
  </si>
  <si>
    <t>Gárdonyi Géza Ciszterci Gimnázium és Kollégium</t>
  </si>
  <si>
    <t>Gyöngyösi Arany János Általános Iskola</t>
  </si>
  <si>
    <t>Gyöngyösi Kálváriaparti Sport- és Általános Iskola</t>
  </si>
  <si>
    <t>Gyöngyössolymosi Nagy Gyula Katolikus Általános Iskola és Alapfokú Művészeti Iskola</t>
  </si>
  <si>
    <t>Gyöngyösi Berze Nagy János Gimnázium</t>
  </si>
  <si>
    <t>Északi ASzC Mátra Erdészeti Technikum, Szakképző Iskola és Kollégium</t>
  </si>
  <si>
    <t>Nagyrédei Szent Imre Általános Iskola</t>
  </si>
  <si>
    <t>Visontai Szent-Györgyi Albert Általános Iskola</t>
  </si>
  <si>
    <t>Domoszlói III. András Általános Iskola</t>
  </si>
  <si>
    <t>Újhatvani Római Katolikus Általános Iskola</t>
  </si>
  <si>
    <t>Petőfi Sándor Baptista Általános Iskola, Gimnázium és Technikum</t>
  </si>
  <si>
    <t>Egri Főegyházmegye</t>
  </si>
  <si>
    <t>HEVES</t>
  </si>
  <si>
    <t>Boncz László Bendegúz</t>
  </si>
  <si>
    <t>Deák Ákos</t>
  </si>
  <si>
    <t>Torma Péter</t>
  </si>
  <si>
    <t>Hajdu Csongor</t>
  </si>
  <si>
    <t>Kovács Dominik</t>
  </si>
  <si>
    <t xml:space="preserve">Egri Lenkey János Általános Iskola </t>
  </si>
  <si>
    <t>Szent Imre Katolikus Általános Iskola és Jó Pásztor Óvoda, Alapfokú Művészeti Iskola</t>
  </si>
  <si>
    <t>Gyöngyösi Egressy Béni Két Tanítási Nyelvű Általános Iskola</t>
  </si>
  <si>
    <t>Abasári Aba Sámuel Általános Iskola</t>
  </si>
  <si>
    <t>Abasár</t>
  </si>
  <si>
    <t xml:space="preserve">Hatvani Bajza József Gimnázium </t>
  </si>
  <si>
    <t>Sinka Norbert</t>
  </si>
  <si>
    <t>Hegedűs László Dominik</t>
  </si>
  <si>
    <t>Tóth Ádám Balázs</t>
  </si>
  <si>
    <t>Csépány Levente</t>
  </si>
  <si>
    <t>Czeglédi Benjámin</t>
  </si>
  <si>
    <t xml:space="preserve">Kis Aurél </t>
  </si>
  <si>
    <t>Dér Barnabás</t>
  </si>
  <si>
    <t>Pálfi Mátyás</t>
  </si>
  <si>
    <t>Tóth László Barnabás</t>
  </si>
  <si>
    <t>Hegedűs Richárd</t>
  </si>
  <si>
    <t>Gémes Zsombor Gábor</t>
  </si>
  <si>
    <t>Rabecz Gábor</t>
  </si>
  <si>
    <t>Juhász Bálint Attila</t>
  </si>
  <si>
    <t>Fekete Dániel</t>
  </si>
  <si>
    <t>Bodó Emil</t>
  </si>
  <si>
    <t>Heves Vármegyei SZC József Attila Technikum, Szakképző Iskola és Kollégium</t>
  </si>
  <si>
    <t>Hatvani Szent István Sportiskolai Általános Iskola</t>
  </si>
  <si>
    <t>Egyházmegyei Katolikus Iskolák Főhatósága</t>
  </si>
  <si>
    <t>Heves Vármegyei SZC Damjanich János Technikum, Szakképző Iskola és Kollégium</t>
  </si>
  <si>
    <t>Kónya Dániel</t>
  </si>
  <si>
    <t>Barabás Bence</t>
  </si>
  <si>
    <t>Bárdos Zétény</t>
  </si>
  <si>
    <t>Szabó Gergő</t>
  </si>
  <si>
    <t>Heves</t>
  </si>
  <si>
    <t>Kovács Jázmin Judit</t>
  </si>
  <si>
    <t>Ruga Danica</t>
  </si>
  <si>
    <t>Molnár Kinga</t>
  </si>
  <si>
    <t>Belkovics Hanna</t>
  </si>
  <si>
    <t>Tuza Anna</t>
  </si>
  <si>
    <t>Harangi Boglárka</t>
  </si>
  <si>
    <t>Magyar Kiara</t>
  </si>
  <si>
    <t xml:space="preserve">Magyar Máltai Szeretetszolgálat Iskola Alapítvány </t>
  </si>
  <si>
    <t>Gáll Kamilla Keana</t>
  </si>
  <si>
    <t>Ludvig-Cseri Dorina</t>
  </si>
  <si>
    <t>Bocsi Hanga Bíborka</t>
  </si>
  <si>
    <t>Bárdos Vivien</t>
  </si>
  <si>
    <t>Egri Dobó István Gimnázium</t>
  </si>
  <si>
    <t>Vígh Gréta Mónika</t>
  </si>
  <si>
    <t>Pál László</t>
  </si>
  <si>
    <t>2009.07.05</t>
  </si>
  <si>
    <t>2009.01.29.</t>
  </si>
  <si>
    <t>2009.10.08.</t>
  </si>
  <si>
    <t>Stolyka Luca Veronika</t>
  </si>
  <si>
    <t>2009.08.22.</t>
  </si>
  <si>
    <t>DOMOSZLÓ III.András Általános Iskola</t>
  </si>
  <si>
    <t>2012.12.22.</t>
  </si>
  <si>
    <t>2011.04.26.</t>
  </si>
  <si>
    <t>2011.08.06</t>
  </si>
  <si>
    <t>2010.01.24</t>
  </si>
  <si>
    <t>2010.04.18.</t>
  </si>
  <si>
    <t>2009.05.10.</t>
  </si>
  <si>
    <t>2007.08.20</t>
  </si>
  <si>
    <t>2008.09.16</t>
  </si>
  <si>
    <t>2008.10.09.</t>
  </si>
  <si>
    <t>Varga Márton a</t>
  </si>
  <si>
    <t>Buzás Nikolasz a</t>
  </si>
  <si>
    <t>Zsigri Zsolt István a</t>
  </si>
  <si>
    <t>2008.02.15.</t>
  </si>
  <si>
    <t>2008.02.15</t>
  </si>
  <si>
    <t>2006.12.5</t>
  </si>
  <si>
    <t>2007.12.14.</t>
  </si>
  <si>
    <t>2009.04.20.</t>
  </si>
  <si>
    <t>2005.10.11.</t>
  </si>
  <si>
    <t>2007..04.13.</t>
  </si>
  <si>
    <t>2008.07.8</t>
  </si>
  <si>
    <t>2008.06.26.</t>
  </si>
  <si>
    <t>2011.07.14.</t>
  </si>
  <si>
    <t>2007.09.08.</t>
  </si>
  <si>
    <t>2006.03.17.</t>
  </si>
  <si>
    <t>2004.10.28.</t>
  </si>
  <si>
    <t>2008.11.23.</t>
  </si>
  <si>
    <t>2006.10.03.</t>
  </si>
  <si>
    <t>1007.12.14.</t>
  </si>
  <si>
    <t>2007.06..29</t>
  </si>
  <si>
    <t>2005.08.15.</t>
  </si>
  <si>
    <t>2007.02.15.</t>
  </si>
  <si>
    <t>2008..05.10.</t>
  </si>
  <si>
    <t>2006.05.09.</t>
  </si>
  <si>
    <t>2006.05.21.</t>
  </si>
  <si>
    <t>2007.09.20.</t>
  </si>
  <si>
    <t>2008.10.17.</t>
  </si>
  <si>
    <t>2008.06.27</t>
  </si>
  <si>
    <t>2009.03.12</t>
  </si>
  <si>
    <t>2007.03.08</t>
  </si>
  <si>
    <t>2005.06.28</t>
  </si>
  <si>
    <t>2011.09.02.</t>
  </si>
  <si>
    <t>2024.04.10</t>
  </si>
  <si>
    <t>Tímár Kira Judit</t>
  </si>
  <si>
    <t>Egri Szilágyi Erzsébet Gimnázium és Kollégium</t>
  </si>
  <si>
    <t>2004.10.20.</t>
  </si>
  <si>
    <t>2006.07.06.</t>
  </si>
  <si>
    <t>2006.12.05.</t>
  </si>
  <si>
    <t>2007.07.23</t>
  </si>
  <si>
    <t>2011.09.18.</t>
  </si>
  <si>
    <t>2010.06.14.</t>
  </si>
  <si>
    <t>Vármegye: HEVES</t>
  </si>
  <si>
    <t>Helyszín: Gyöngyös Kócsag út 36-38</t>
  </si>
  <si>
    <t>Időpont: 2021.04.19-20.</t>
  </si>
  <si>
    <t xml:space="preserve">HEVES Vármegyei Sportlövő Szövetség                                                                                                                                        Heves Vármegyei Sportlövő Szövetség                               </t>
  </si>
  <si>
    <t xml:space="preserve">Bárdos Ferenc I.o.  versenybíró                                                                                                                                                             Belkovics Béla II.o. versenybíró           </t>
  </si>
  <si>
    <t>2011.01.13.</t>
  </si>
  <si>
    <t>2010.07.14.</t>
  </si>
  <si>
    <t>2010.05.16.</t>
  </si>
  <si>
    <t>2012.06.29.</t>
  </si>
  <si>
    <t>2011.08,25,</t>
  </si>
  <si>
    <t>2010.12.1</t>
  </si>
  <si>
    <t>2009.02.24</t>
  </si>
  <si>
    <t>2009.03.07.</t>
  </si>
  <si>
    <t>2010.11.25.</t>
  </si>
  <si>
    <t>2011.04.04.</t>
  </si>
  <si>
    <t>2013.01.31.</t>
  </si>
  <si>
    <t>2011.11.21.</t>
  </si>
  <si>
    <t>2013.07.06.</t>
  </si>
  <si>
    <t>2010.10.08</t>
  </si>
  <si>
    <t>2012.09.26.</t>
  </si>
  <si>
    <t>2010.02.02.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</si>
</sst>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indexed="10"/>
      <name val="Arial CE"/>
      <charset val="238"/>
    </font>
    <font>
      <b/>
      <sz val="28"/>
      <color indexed="1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</font>
    <font>
      <sz val="8"/>
      <name val="Arial CE"/>
      <charset val="238"/>
    </font>
    <font>
      <sz val="11"/>
      <name val="Calibri"/>
      <family val="2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5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1" xfId="3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/>
    <xf numFmtId="0" fontId="35" fillId="0" borderId="1" xfId="0" applyFont="1" applyBorder="1" applyAlignment="1">
      <alignment vertical="center"/>
    </xf>
    <xf numFmtId="0" fontId="35" fillId="0" borderId="1" xfId="0" applyFont="1" applyBorder="1"/>
    <xf numFmtId="0" fontId="30" fillId="0" borderId="1" xfId="0" applyFont="1" applyBorder="1"/>
    <xf numFmtId="0" fontId="36" fillId="0" borderId="10" xfId="3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36" fillId="0" borderId="12" xfId="3" applyBorder="1" applyAlignment="1">
      <alignment vertical="center"/>
    </xf>
    <xf numFmtId="0" fontId="0" fillId="4" borderId="5" xfId="0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/>
    </xf>
    <xf numFmtId="0" fontId="35" fillId="3" borderId="1" xfId="0" applyFont="1" applyFill="1" applyBorder="1"/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27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38" fillId="3" borderId="1" xfId="0" applyFont="1" applyFill="1" applyBorder="1"/>
    <xf numFmtId="0" fontId="39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vertical="center"/>
    </xf>
    <xf numFmtId="0" fontId="38" fillId="0" borderId="1" xfId="0" applyFont="1" applyBorder="1"/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35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137160</xdr:rowOff>
    </xdr:from>
    <xdr:to>
      <xdr:col>2</xdr:col>
      <xdr:colOff>533400</xdr:colOff>
      <xdr:row>19</xdr:row>
      <xdr:rowOff>0</xdr:rowOff>
    </xdr:to>
    <xdr:pic>
      <xdr:nvPicPr>
        <xdr:cNvPr id="2049" name="Kép 3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08860"/>
          <a:ext cx="178308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121920</xdr:colOff>
      <xdr:row>6</xdr:row>
      <xdr:rowOff>22860</xdr:rowOff>
    </xdr:from>
    <xdr:to>
      <xdr:col>9</xdr:col>
      <xdr:colOff>190500</xdr:colOff>
      <xdr:row>19</xdr:row>
      <xdr:rowOff>190500</xdr:rowOff>
    </xdr:to>
    <xdr:pic>
      <xdr:nvPicPr>
        <xdr:cNvPr id="2050" name="Picture 2" descr="HOME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70960" y="1524000"/>
          <a:ext cx="1943100" cy="2346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548640</xdr:colOff>
      <xdr:row>3</xdr:row>
      <xdr:rowOff>144780</xdr:rowOff>
    </xdr:from>
    <xdr:to>
      <xdr:col>6</xdr:col>
      <xdr:colOff>60960</xdr:colOff>
      <xdr:row>12</xdr:row>
      <xdr:rowOff>38100</xdr:rowOff>
    </xdr:to>
    <xdr:pic>
      <xdr:nvPicPr>
        <xdr:cNvPr id="2051" name="Kép 2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98320" y="899160"/>
          <a:ext cx="2011680" cy="1645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7" workbookViewId="0">
      <selection activeCell="A27" sqref="A27:I27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126" t="s">
        <v>92</v>
      </c>
      <c r="B2" s="126"/>
      <c r="C2" s="126"/>
      <c r="D2" s="126"/>
      <c r="E2" s="126"/>
      <c r="F2" s="126"/>
      <c r="G2" s="126"/>
      <c r="H2" s="126"/>
      <c r="I2" s="126"/>
    </row>
    <row r="3" spans="1:9" s="24" customFormat="1" ht="23.25" x14ac:dyDescent="0.7">
      <c r="A3" s="126" t="s">
        <v>7</v>
      </c>
      <c r="B3" s="126"/>
      <c r="C3" s="126"/>
      <c r="D3" s="126"/>
      <c r="E3" s="126"/>
      <c r="F3" s="126"/>
      <c r="G3" s="126"/>
      <c r="H3" s="126"/>
      <c r="I3" s="126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27" t="s">
        <v>249</v>
      </c>
      <c r="B21" s="127"/>
      <c r="C21" s="127"/>
      <c r="D21" s="127"/>
      <c r="E21" s="127"/>
      <c r="F21" s="127"/>
      <c r="G21" s="127"/>
      <c r="H21" s="127"/>
      <c r="I21" s="127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126" t="s">
        <v>250</v>
      </c>
      <c r="B23" s="126"/>
      <c r="C23" s="126"/>
      <c r="D23" s="126"/>
      <c r="E23" s="126"/>
      <c r="F23" s="126"/>
      <c r="G23" s="126"/>
      <c r="H23" s="126"/>
      <c r="I23" s="126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125" t="s">
        <v>251</v>
      </c>
      <c r="B25" s="125"/>
      <c r="C25" s="125"/>
      <c r="D25" s="125"/>
      <c r="E25" s="125"/>
      <c r="F25" s="125"/>
      <c r="G25" s="125"/>
      <c r="H25" s="125"/>
      <c r="I25" s="125"/>
    </row>
    <row r="27" spans="1:9" s="26" customFormat="1" ht="22.5" x14ac:dyDescent="0.6">
      <c r="A27" s="125" t="s">
        <v>8</v>
      </c>
      <c r="B27" s="125"/>
      <c r="C27" s="125"/>
      <c r="D27" s="125"/>
      <c r="E27" s="125"/>
      <c r="F27" s="125"/>
      <c r="G27" s="125"/>
      <c r="H27" s="125"/>
      <c r="I27" s="125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74"/>
  <sheetViews>
    <sheetView view="pageBreakPreview" zoomScale="7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19921875" style="5" customWidth="1"/>
    <col min="5" max="5" width="100.19921875" style="5" bestFit="1" customWidth="1"/>
    <col min="6" max="6" width="16.1328125" style="5" customWidth="1"/>
    <col min="7" max="8" width="6.79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58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119" t="s">
        <v>146</v>
      </c>
      <c r="C3" s="104" t="s">
        <v>240</v>
      </c>
      <c r="D3" s="119" t="s">
        <v>152</v>
      </c>
      <c r="E3" s="119" t="s">
        <v>151</v>
      </c>
      <c r="F3" s="120" t="s">
        <v>142</v>
      </c>
      <c r="G3" s="101">
        <v>95</v>
      </c>
      <c r="H3" s="101">
        <v>95</v>
      </c>
      <c r="I3" s="102">
        <f t="shared" ref="I3:I11" si="0">SUM(G3:H3)</f>
        <v>190</v>
      </c>
    </row>
    <row r="4" spans="1:10" x14ac:dyDescent="0.35">
      <c r="A4" s="28">
        <v>2</v>
      </c>
      <c r="B4" s="119" t="s">
        <v>145</v>
      </c>
      <c r="C4" s="104" t="s">
        <v>259</v>
      </c>
      <c r="D4" s="119" t="s">
        <v>123</v>
      </c>
      <c r="E4" s="119" t="s">
        <v>150</v>
      </c>
      <c r="F4" s="120" t="s">
        <v>142</v>
      </c>
      <c r="G4" s="101">
        <v>89</v>
      </c>
      <c r="H4" s="101">
        <v>86</v>
      </c>
      <c r="I4" s="102">
        <f t="shared" si="0"/>
        <v>175</v>
      </c>
    </row>
    <row r="5" spans="1:10" x14ac:dyDescent="0.35">
      <c r="A5" s="28">
        <v>3</v>
      </c>
      <c r="B5" s="119" t="s">
        <v>144</v>
      </c>
      <c r="C5" s="104" t="s">
        <v>247</v>
      </c>
      <c r="D5" s="119" t="s">
        <v>122</v>
      </c>
      <c r="E5" s="119" t="s">
        <v>149</v>
      </c>
      <c r="F5" s="120" t="s">
        <v>142</v>
      </c>
      <c r="G5" s="101">
        <v>88</v>
      </c>
      <c r="H5" s="101">
        <v>85</v>
      </c>
      <c r="I5" s="102">
        <f t="shared" si="0"/>
        <v>173</v>
      </c>
    </row>
    <row r="6" spans="1:10" x14ac:dyDescent="0.35">
      <c r="A6" s="28">
        <v>4</v>
      </c>
      <c r="B6" s="53" t="s">
        <v>143</v>
      </c>
      <c r="C6" s="32" t="s">
        <v>248</v>
      </c>
      <c r="D6" s="53" t="s">
        <v>122</v>
      </c>
      <c r="E6" s="53" t="s">
        <v>148</v>
      </c>
      <c r="F6" s="45" t="s">
        <v>142</v>
      </c>
      <c r="G6" s="29">
        <v>82</v>
      </c>
      <c r="H6" s="29">
        <v>85</v>
      </c>
      <c r="I6" s="78">
        <f t="shared" si="0"/>
        <v>167</v>
      </c>
    </row>
    <row r="7" spans="1:10" x14ac:dyDescent="0.35">
      <c r="A7" s="28">
        <v>5</v>
      </c>
      <c r="B7" s="53" t="s">
        <v>147</v>
      </c>
      <c r="C7" s="32"/>
      <c r="D7" s="53" t="s">
        <v>126</v>
      </c>
      <c r="E7" s="53" t="s">
        <v>137</v>
      </c>
      <c r="F7" s="45" t="s">
        <v>142</v>
      </c>
      <c r="G7" s="29">
        <v>57</v>
      </c>
      <c r="H7" s="29">
        <v>52</v>
      </c>
      <c r="I7" s="78">
        <f t="shared" si="0"/>
        <v>109</v>
      </c>
    </row>
    <row r="8" spans="1:10" x14ac:dyDescent="0.35">
      <c r="A8" s="28">
        <v>6</v>
      </c>
      <c r="B8" s="34"/>
      <c r="C8" s="32"/>
      <c r="D8" s="34"/>
      <c r="E8" s="66"/>
      <c r="F8" s="34"/>
      <c r="G8" s="29"/>
      <c r="H8" s="29"/>
      <c r="I8" s="78">
        <f t="shared" si="0"/>
        <v>0</v>
      </c>
    </row>
    <row r="9" spans="1:10" x14ac:dyDescent="0.35">
      <c r="A9" s="28">
        <v>7</v>
      </c>
      <c r="B9" s="34"/>
      <c r="C9" s="32"/>
      <c r="D9" s="34"/>
      <c r="E9" s="66"/>
      <c r="F9" s="34"/>
      <c r="G9" s="29"/>
      <c r="H9" s="29"/>
      <c r="I9" s="78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78">
        <f t="shared" si="0"/>
        <v>0</v>
      </c>
    </row>
    <row r="11" spans="1:10" x14ac:dyDescent="0.35">
      <c r="A11" s="28">
        <v>9</v>
      </c>
      <c r="B11" s="34"/>
      <c r="C11" s="32"/>
      <c r="D11" s="34"/>
      <c r="E11" s="66"/>
      <c r="F11" s="34"/>
      <c r="G11" s="29"/>
      <c r="H11" s="29"/>
      <c r="I11" s="78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106" t="s">
        <v>176</v>
      </c>
      <c r="C3" s="104" t="s">
        <v>232</v>
      </c>
      <c r="D3" s="105" t="s">
        <v>123</v>
      </c>
      <c r="E3" s="105" t="s">
        <v>141</v>
      </c>
      <c r="F3" s="105" t="s">
        <v>177</v>
      </c>
      <c r="G3" s="101">
        <v>80</v>
      </c>
      <c r="H3" s="101">
        <v>86</v>
      </c>
      <c r="I3" s="30">
        <f>SUM(G3:H3)</f>
        <v>166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4:I9" si="0">SUM(G4:H4)</f>
        <v>0</v>
      </c>
    </row>
    <row r="5" spans="1:9" x14ac:dyDescent="0.45">
      <c r="A5" s="28">
        <v>3</v>
      </c>
      <c r="B5" s="44" t="s">
        <v>47</v>
      </c>
      <c r="C5" s="32" t="s">
        <v>47</v>
      </c>
      <c r="D5" s="34" t="s">
        <v>47</v>
      </c>
      <c r="E5" s="69" t="s">
        <v>47</v>
      </c>
      <c r="F5" s="34" t="s">
        <v>47</v>
      </c>
      <c r="G5" s="29" t="s">
        <v>47</v>
      </c>
      <c r="H5" s="29" t="s">
        <v>47</v>
      </c>
      <c r="I5" s="30">
        <f t="shared" si="0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0"/>
        <v>0</v>
      </c>
    </row>
    <row r="7" spans="1:9" x14ac:dyDescent="0.45">
      <c r="A7" s="28">
        <v>5</v>
      </c>
      <c r="B7" s="44"/>
      <c r="C7" s="32"/>
      <c r="D7" s="34"/>
      <c r="E7" s="69"/>
      <c r="F7" s="34"/>
      <c r="G7" s="29"/>
      <c r="H7" s="29"/>
      <c r="I7" s="30">
        <f t="shared" si="0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0"/>
        <v>0</v>
      </c>
    </row>
    <row r="9" spans="1:9" x14ac:dyDescent="0.35">
      <c r="A9" s="28">
        <v>7</v>
      </c>
      <c r="B9" s="74"/>
      <c r="C9" s="75"/>
      <c r="D9" s="34"/>
      <c r="E9" s="49"/>
      <c r="F9" s="34"/>
      <c r="G9" s="29"/>
      <c r="H9" s="29"/>
      <c r="I9" s="30">
        <f t="shared" si="0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1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bestFit="1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3" customWidth="1"/>
    <col min="10" max="10" width="6.86328125" style="80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2"/>
    </row>
    <row r="3" spans="1:10" x14ac:dyDescent="0.35">
      <c r="A3" s="28">
        <v>1</v>
      </c>
      <c r="B3" s="44"/>
      <c r="C3" s="32"/>
      <c r="D3" s="34"/>
      <c r="E3" s="34"/>
      <c r="F3" s="34" t="s">
        <v>47</v>
      </c>
      <c r="G3" s="29" t="s">
        <v>47</v>
      </c>
      <c r="H3" s="29" t="s">
        <v>47</v>
      </c>
      <c r="I3" s="30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88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74"/>
  <sheetViews>
    <sheetView view="pageBreakPreview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4" sqref="I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62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53" t="s">
        <v>241</v>
      </c>
      <c r="C3" s="53" t="s">
        <v>244</v>
      </c>
      <c r="D3" s="53" t="s">
        <v>127</v>
      </c>
      <c r="E3" s="53" t="s">
        <v>242</v>
      </c>
      <c r="F3" s="53" t="s">
        <v>142</v>
      </c>
      <c r="G3" s="53">
        <v>62</v>
      </c>
      <c r="H3" s="53">
        <v>56</v>
      </c>
      <c r="I3" s="30">
        <f>SUM(G3:H3)</f>
        <v>118</v>
      </c>
    </row>
    <row r="4" spans="1:10" x14ac:dyDescent="0.35">
      <c r="A4" s="28">
        <v>2</v>
      </c>
      <c r="B4" s="53" t="s">
        <v>183</v>
      </c>
      <c r="C4" s="53" t="s">
        <v>245</v>
      </c>
      <c r="D4" s="53" t="s">
        <v>128</v>
      </c>
      <c r="E4" s="53" t="s">
        <v>172</v>
      </c>
      <c r="F4" s="53" t="s">
        <v>142</v>
      </c>
      <c r="G4" s="53">
        <v>27</v>
      </c>
      <c r="H4" s="53">
        <v>12</v>
      </c>
      <c r="I4" s="30">
        <f>SUM(G4:H4)</f>
        <v>39</v>
      </c>
    </row>
    <row r="5" spans="1:10" x14ac:dyDescent="0.35">
      <c r="A5" s="28">
        <v>3</v>
      </c>
      <c r="B5" s="93" t="s">
        <v>47</v>
      </c>
      <c r="C5" s="94" t="s">
        <v>47</v>
      </c>
      <c r="D5" s="87" t="s">
        <v>47</v>
      </c>
      <c r="E5" s="95" t="s">
        <v>47</v>
      </c>
      <c r="F5" s="96" t="s">
        <v>47</v>
      </c>
      <c r="G5" s="52" t="s">
        <v>47</v>
      </c>
      <c r="H5" s="52" t="s">
        <v>47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8" sqref="A8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96875" style="3" customWidth="1"/>
    <col min="13" max="16384" width="9.1328125" style="3"/>
  </cols>
  <sheetData>
    <row r="1" spans="1:11" ht="24.75" customHeight="1" x14ac:dyDescent="0.35">
      <c r="A1" s="12" t="s">
        <v>63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53" t="s">
        <v>188</v>
      </c>
      <c r="C3" s="32" t="s">
        <v>246</v>
      </c>
      <c r="D3" s="53" t="s">
        <v>122</v>
      </c>
      <c r="E3" s="53" t="s">
        <v>190</v>
      </c>
      <c r="F3" s="34" t="s">
        <v>177</v>
      </c>
      <c r="G3" s="29">
        <v>92</v>
      </c>
      <c r="H3" s="29">
        <v>81</v>
      </c>
      <c r="I3" s="29">
        <v>85</v>
      </c>
      <c r="J3" s="29">
        <v>84</v>
      </c>
      <c r="K3" s="78">
        <f>SUM(G3:J3)</f>
        <v>342</v>
      </c>
    </row>
    <row r="4" spans="1:11" x14ac:dyDescent="0.35">
      <c r="A4" s="28">
        <v>2</v>
      </c>
      <c r="B4" s="53" t="s">
        <v>189</v>
      </c>
      <c r="C4" s="32" t="s">
        <v>234</v>
      </c>
      <c r="D4" s="53" t="s">
        <v>123</v>
      </c>
      <c r="E4" s="53" t="s">
        <v>141</v>
      </c>
      <c r="F4" s="34" t="s">
        <v>177</v>
      </c>
      <c r="G4" s="29">
        <v>81</v>
      </c>
      <c r="H4" s="29">
        <v>73</v>
      </c>
      <c r="I4" s="29">
        <v>77</v>
      </c>
      <c r="J4" s="29">
        <v>80</v>
      </c>
      <c r="K4" s="78">
        <f>SUM(G4:J4)</f>
        <v>311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78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39</v>
      </c>
    </row>
    <row r="31" spans="1:11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/>
      <c r="J31" s="35"/>
      <c r="K31" s="79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/>
      <c r="J61" s="35"/>
      <c r="K61" s="79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L190"/>
  <sheetViews>
    <sheetView topLeftCell="A142" zoomScale="67" zoomScaleNormal="67" workbookViewId="0">
      <selection activeCell="W10" sqref="W10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19921875" customWidth="1"/>
    <col min="5" max="5" width="100.19921875" customWidth="1"/>
    <col min="6" max="6" width="16.1328125" customWidth="1"/>
    <col min="7" max="10" width="6.53125" customWidth="1"/>
    <col min="11" max="11" width="6.86328125" customWidth="1"/>
  </cols>
  <sheetData>
    <row r="3" spans="1:11" ht="16.5" customHeight="1" x14ac:dyDescent="0.4">
      <c r="E3" s="58" t="s">
        <v>36</v>
      </c>
    </row>
    <row r="4" spans="1:11" ht="13.5" customHeight="1" x14ac:dyDescent="0.4">
      <c r="E4" s="58"/>
    </row>
    <row r="5" spans="1:11" ht="16.5" customHeight="1" x14ac:dyDescent="0.4">
      <c r="B5" s="59" t="s">
        <v>43</v>
      </c>
      <c r="E5" s="58"/>
    </row>
    <row r="6" spans="1:11" ht="16.5" customHeight="1" x14ac:dyDescent="0.4">
      <c r="B6" s="60" t="s">
        <v>89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48</v>
      </c>
    </row>
    <row r="10" spans="1:11" ht="13.5" customHeight="1" x14ac:dyDescent="0.4">
      <c r="A10" s="57" t="s">
        <v>32</v>
      </c>
      <c r="B10" t="str">
        <f>Lpu_Fiú_a_20!B3</f>
        <v>Csizik Balázs</v>
      </c>
      <c r="C10" t="str">
        <f>Lpu_Fiú_a_20!C3</f>
        <v>2009.04.20.</v>
      </c>
      <c r="D10" t="str">
        <f>Lpu_Fiú_a_20!D3</f>
        <v>Eger</v>
      </c>
      <c r="E10" t="str">
        <f>Lpu_Fiú_a_20!E3</f>
        <v>Gárdonyi Géza Ciszterci Gimnázium és Kollégium</v>
      </c>
      <c r="F10" t="str">
        <f>Lpu_Fiú_a_20!F3</f>
        <v>HEVES</v>
      </c>
      <c r="G10" s="76"/>
      <c r="H10" s="76"/>
      <c r="I10" s="76">
        <f>Lpu_Fiú_a_20!G3</f>
        <v>85</v>
      </c>
      <c r="J10" s="76">
        <f>Lpu_Fiú_a_20!H3</f>
        <v>85</v>
      </c>
      <c r="K10" s="77">
        <f>Lpu_Fiú_a_20!I3</f>
        <v>170</v>
      </c>
    </row>
    <row r="11" spans="1:11" ht="13.5" customHeight="1" x14ac:dyDescent="0.4">
      <c r="A11" s="57" t="s">
        <v>33</v>
      </c>
      <c r="B11" t="str">
        <f>Lpu_Fiú_a_20!B4</f>
        <v>Balogh Bence</v>
      </c>
      <c r="C11" t="str">
        <f>Lpu_Fiú_a_20!C4</f>
        <v>2009.02.24</v>
      </c>
      <c r="D11" t="str">
        <f>Lpu_Fiú_a_20!D4</f>
        <v>Gyöngyös</v>
      </c>
      <c r="E11" t="str">
        <f>Lpu_Fiú_a_20!E4</f>
        <v>Északi ASzC Mátra Erdészeti Technikum, Szakképző Iskola és Kollégium</v>
      </c>
      <c r="F11" t="str">
        <f>Lpu_Fiú_a_20!F4</f>
        <v>HEVES</v>
      </c>
      <c r="G11" s="76"/>
      <c r="H11" s="76"/>
      <c r="I11" s="76">
        <f>Lpu_Fiú_a_20!G4</f>
        <v>85</v>
      </c>
      <c r="J11" s="76">
        <f>Lpu_Fiú_a_20!H4</f>
        <v>84</v>
      </c>
      <c r="K11" s="77">
        <f>Lpu_Fiú_a_20!I4</f>
        <v>169</v>
      </c>
    </row>
    <row r="12" spans="1:11" ht="13.5" customHeight="1" x14ac:dyDescent="0.4">
      <c r="A12" s="57" t="s">
        <v>34</v>
      </c>
      <c r="B12" t="str">
        <f>Lpu_Fiú_a_20!B5</f>
        <v>Faragó Botond</v>
      </c>
      <c r="C12" t="str">
        <f>Lpu_Fiú_a_20!C5</f>
        <v>2009.07.05</v>
      </c>
      <c r="D12" t="str">
        <f>Lpu_Fiú_a_20!D5</f>
        <v>Domoszló</v>
      </c>
      <c r="E12" t="str">
        <f>Lpu_Fiú_a_20!E5</f>
        <v>Domoszlói III. András Általános Iskola</v>
      </c>
      <c r="F12" t="str">
        <f>Lpu_Fiú_a_20!F5</f>
        <v>HEVES</v>
      </c>
      <c r="G12" s="76"/>
      <c r="H12" s="76"/>
      <c r="I12" s="76">
        <f>Lpu_Fiú_a_20!G5</f>
        <v>79</v>
      </c>
      <c r="J12" s="76">
        <f>Lpu_Fiú_a_20!H5</f>
        <v>78</v>
      </c>
      <c r="K12" s="77">
        <f>Lpu_Fiú_a_20!I5</f>
        <v>157</v>
      </c>
    </row>
    <row r="13" spans="1:11" ht="13.5" customHeight="1" x14ac:dyDescent="0.4">
      <c r="G13" s="76"/>
      <c r="H13" s="76"/>
      <c r="I13" s="76"/>
      <c r="J13" s="76"/>
      <c r="K13" s="77"/>
    </row>
    <row r="14" spans="1:11" ht="13.5" customHeight="1" x14ac:dyDescent="0.4">
      <c r="A14" t="s">
        <v>64</v>
      </c>
      <c r="G14" s="76"/>
      <c r="H14" s="76"/>
      <c r="I14" s="76"/>
      <c r="J14" s="76"/>
      <c r="K14" s="77"/>
    </row>
    <row r="15" spans="1:11" ht="13.5" customHeight="1" x14ac:dyDescent="0.4">
      <c r="A15" s="57" t="s">
        <v>32</v>
      </c>
      <c r="B15" t="str">
        <f>Lpu_Fiú_a_20!B29</f>
        <v>Domoszlói III. András Általános Iskola</v>
      </c>
      <c r="F15" t="str">
        <f>Lpu_Fiú_a_20!F29</f>
        <v>-</v>
      </c>
      <c r="G15" s="76"/>
      <c r="H15" s="76"/>
      <c r="I15" s="76"/>
      <c r="J15" s="76"/>
      <c r="K15" s="77">
        <f>Lpu_Fiú_a_20!I29</f>
        <v>436</v>
      </c>
    </row>
    <row r="16" spans="1:11" ht="13.5" customHeight="1" x14ac:dyDescent="0.4">
      <c r="A16" s="57"/>
      <c r="B16" t="str">
        <f>Lpu_Fiú_a_20!B30</f>
        <v>Faragó Botond</v>
      </c>
      <c r="C16" t="str">
        <f>Lpu_Fiú_a_20!C30</f>
        <v>2009.07.05</v>
      </c>
      <c r="G16" s="76"/>
      <c r="H16" s="76"/>
      <c r="I16" s="76"/>
      <c r="J16" s="76">
        <f>Lpu_Fiú_a_20!H30</f>
        <v>78</v>
      </c>
      <c r="K16" s="77"/>
    </row>
    <row r="17" spans="1:11" ht="13.5" customHeight="1" x14ac:dyDescent="0.4">
      <c r="A17" s="57"/>
      <c r="B17" t="str">
        <f>Lpu_Fiú_a_20!B31</f>
        <v>Sztruhár Attila</v>
      </c>
      <c r="C17" t="str">
        <f>Lpu_Fiú_a_20!C31</f>
        <v>2009.10.08.</v>
      </c>
      <c r="G17" s="76"/>
      <c r="H17" s="76"/>
      <c r="I17" s="76"/>
      <c r="J17" s="76">
        <f>Lpu_Fiú_a_20!H31</f>
        <v>76</v>
      </c>
      <c r="K17" s="77"/>
    </row>
    <row r="18" spans="1:11" ht="13.5" customHeight="1" x14ac:dyDescent="0.4">
      <c r="A18" s="57"/>
      <c r="B18" t="str">
        <f>Lpu_Fiú_a_20!B32</f>
        <v>Sinka Zsombor Ferenc</v>
      </c>
      <c r="C18" t="str">
        <f>Lpu_Fiú_a_20!C32</f>
        <v>2009.01.29.</v>
      </c>
      <c r="G18" s="76"/>
      <c r="H18" s="76"/>
      <c r="I18" s="76"/>
      <c r="J18" s="76">
        <f>Lpu_Fiú_a_20!H32</f>
        <v>61</v>
      </c>
      <c r="K18" s="77"/>
    </row>
    <row r="19" spans="1:11" ht="13.5" customHeight="1" x14ac:dyDescent="0.4">
      <c r="A19" s="57"/>
      <c r="G19" s="76"/>
      <c r="H19" s="76"/>
      <c r="I19" s="76"/>
      <c r="J19" s="76"/>
      <c r="K19" s="77"/>
    </row>
    <row r="20" spans="1:11" ht="13.5" customHeight="1" x14ac:dyDescent="0.4">
      <c r="A20" t="s">
        <v>49</v>
      </c>
      <c r="G20" s="76"/>
      <c r="H20" s="76"/>
      <c r="I20" s="76"/>
      <c r="J20" s="76"/>
      <c r="K20" s="77"/>
    </row>
    <row r="21" spans="1:11" ht="13.5" customHeight="1" x14ac:dyDescent="0.4">
      <c r="A21" s="57" t="s">
        <v>32</v>
      </c>
      <c r="B21" t="str">
        <f>Lpu_zárt_Fiú_a_20!B3</f>
        <v>Bóta Levente</v>
      </c>
      <c r="C21" t="str">
        <f>Lpu_zárt_Fiú_a_20!C3</f>
        <v>2009.03.12</v>
      </c>
      <c r="D21" t="str">
        <f>Lpu_zárt_Fiú_a_20!D3</f>
        <v>Gyöngyös</v>
      </c>
      <c r="E21" t="str">
        <f>Lpu_zárt_Fiú_a_20!E3</f>
        <v>Egri Főegyházmegye</v>
      </c>
      <c r="F21" t="str">
        <f>Lpu_zárt_Fiú_a_20!F3</f>
        <v>HEVES</v>
      </c>
      <c r="G21" s="76"/>
      <c r="H21" s="76"/>
      <c r="I21" s="76">
        <f>Lpu_zárt_Fiú_a_20!G3</f>
        <v>88</v>
      </c>
      <c r="J21" s="76">
        <f>Lpu_zárt_Fiú_a_20!H3</f>
        <v>94</v>
      </c>
      <c r="K21" s="77">
        <f>Lpu_zárt_Fiú_a_20!I3</f>
        <v>182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76"/>
      <c r="H22" s="76"/>
      <c r="I22" s="76" t="str">
        <f>Lpu_zárt_Fiú_a_20!G4</f>
        <v>-</v>
      </c>
      <c r="J22" s="76" t="str">
        <f>Lpu_zárt_Fiú_a_20!H4</f>
        <v>-</v>
      </c>
      <c r="K22" s="77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76"/>
      <c r="H23" s="76"/>
      <c r="I23" s="76" t="str">
        <f>Lpu_zárt_Fiú_a_20!G5</f>
        <v>-</v>
      </c>
      <c r="J23" s="76" t="str">
        <f>Lpu_zárt_Fiú_a_20!H5</f>
        <v>-</v>
      </c>
      <c r="K23" s="77">
        <f>Lpu_zárt_Fiú_a_20!I5</f>
        <v>0</v>
      </c>
    </row>
    <row r="24" spans="1:11" ht="13.5" customHeight="1" x14ac:dyDescent="0.4">
      <c r="A24" s="57"/>
      <c r="G24" s="76"/>
      <c r="H24" s="76"/>
      <c r="I24" s="76"/>
      <c r="J24" s="76"/>
      <c r="K24" s="77"/>
    </row>
    <row r="25" spans="1:11" ht="13.5" customHeight="1" x14ac:dyDescent="0.4">
      <c r="A25" t="s">
        <v>65</v>
      </c>
      <c r="G25" s="76"/>
      <c r="H25" s="76"/>
      <c r="I25" s="76"/>
      <c r="J25" s="76"/>
      <c r="K25" s="77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76"/>
      <c r="H26" s="76"/>
      <c r="I26" s="76"/>
      <c r="J26" s="76"/>
      <c r="K26" s="77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76"/>
      <c r="H27" s="76"/>
      <c r="I27" s="76"/>
      <c r="J27" s="76" t="str">
        <f>Lpu_zárt_Fiú_a_20!H32</f>
        <v>-</v>
      </c>
      <c r="K27" s="77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76"/>
      <c r="H28" s="76"/>
      <c r="I28" s="76"/>
      <c r="J28" s="76" t="str">
        <f>Lpu_zárt_Fiú_a_20!H33</f>
        <v>-</v>
      </c>
      <c r="K28" s="77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76"/>
      <c r="H29" s="76"/>
      <c r="I29" s="76"/>
      <c r="J29" s="76" t="str">
        <f>Lpu_zárt_Fiú_a_20!H34</f>
        <v>-</v>
      </c>
      <c r="K29" s="77"/>
    </row>
    <row r="30" spans="1:11" ht="13.5" customHeight="1" x14ac:dyDescent="0.4">
      <c r="G30" s="76"/>
      <c r="H30" s="76"/>
      <c r="I30" s="76"/>
      <c r="J30" s="76"/>
      <c r="K30" s="77"/>
    </row>
    <row r="31" spans="1:11" ht="13.5" customHeight="1" x14ac:dyDescent="0.4">
      <c r="A31" t="s">
        <v>50</v>
      </c>
      <c r="G31" s="76"/>
      <c r="H31" s="76"/>
      <c r="I31" s="76"/>
      <c r="J31" s="76"/>
      <c r="K31" s="77"/>
    </row>
    <row r="32" spans="1:11" ht="13.5" customHeight="1" x14ac:dyDescent="0.4">
      <c r="A32" s="57" t="s">
        <v>32</v>
      </c>
      <c r="B32" t="str">
        <f>Lpu_Fiú_b_20!B3</f>
        <v>Juhász Bálint Attila</v>
      </c>
      <c r="C32" t="str">
        <f>Lpu_Fiú_b_20!C3</f>
        <v>2007.08.20</v>
      </c>
      <c r="D32" t="str">
        <f>Lpu_Fiú_b_20!D3</f>
        <v>Hatvan</v>
      </c>
      <c r="E32" t="str">
        <f>Lpu_Fiú_b_20!E3</f>
        <v>Egyházmegyei Katolikus Iskolák Főhatósága</v>
      </c>
      <c r="F32">
        <f>Lpu_Fiú_b_20!F3</f>
        <v>0</v>
      </c>
      <c r="G32" s="76"/>
      <c r="H32" s="76"/>
      <c r="I32" s="76">
        <f>Lpu_Fiú_b_20!G3</f>
        <v>79</v>
      </c>
      <c r="J32" s="76">
        <f>Lpu_Fiú_b_20!H3</f>
        <v>87</v>
      </c>
      <c r="K32" s="77">
        <f>Lpu_Fiú_b_20!I3</f>
        <v>166</v>
      </c>
    </row>
    <row r="33" spans="1:11" ht="13.5" customHeight="1" x14ac:dyDescent="0.4">
      <c r="A33" s="57" t="s">
        <v>33</v>
      </c>
      <c r="B33" t="str">
        <f>Lpu_Fiú_b_20!B4</f>
        <v>Tóth László Barnabás</v>
      </c>
      <c r="C33" t="str">
        <f>Lpu_Fiú_b_20!C4</f>
        <v>2007.09.20.</v>
      </c>
      <c r="D33" t="str">
        <f>Lpu_Fiú_b_20!D4</f>
        <v>Gyöngyös</v>
      </c>
      <c r="E33" t="str">
        <f>Lpu_Fiú_b_20!E4</f>
        <v>Egri Főegyházmegye</v>
      </c>
      <c r="F33">
        <f>Lpu_Fiú_b_20!F4</f>
        <v>0</v>
      </c>
      <c r="G33" s="76"/>
      <c r="H33" s="76"/>
      <c r="I33" s="76">
        <f>Lpu_Fiú_b_20!G4</f>
        <v>74</v>
      </c>
      <c r="J33" s="76">
        <f>Lpu_Fiú_b_20!H4</f>
        <v>83</v>
      </c>
      <c r="K33" s="77">
        <f>Lpu_Fiú_b_20!I4</f>
        <v>157</v>
      </c>
    </row>
    <row r="34" spans="1:11" ht="13.5" customHeight="1" x14ac:dyDescent="0.4">
      <c r="A34" s="57" t="s">
        <v>34</v>
      </c>
      <c r="B34" t="str">
        <f>Lpu_Fiú_b_20!B5</f>
        <v>Dér Barnabás</v>
      </c>
      <c r="C34" t="str">
        <f>Lpu_Fiú_b_20!C5</f>
        <v>2004.10.20.</v>
      </c>
      <c r="D34" t="str">
        <f>Lpu_Fiú_b_20!D5</f>
        <v>Gyöngyös</v>
      </c>
      <c r="E34" t="str">
        <f>Lpu_Fiú_b_20!E5</f>
        <v>Északi ASzC Mátra Erdészeti Technikum, Szakképző Iskola és Kollégium</v>
      </c>
      <c r="F34">
        <f>Lpu_Fiú_b_20!F5</f>
        <v>0</v>
      </c>
      <c r="G34" s="76"/>
      <c r="H34" s="76"/>
      <c r="I34" s="76">
        <f>Lpu_Fiú_b_20!G5</f>
        <v>59</v>
      </c>
      <c r="J34" s="76">
        <f>Lpu_Fiú_b_20!H5</f>
        <v>77</v>
      </c>
      <c r="K34" s="77">
        <f>Lpu_Fiú_b_20!I5</f>
        <v>136</v>
      </c>
    </row>
    <row r="35" spans="1:11" ht="13.5" customHeight="1" x14ac:dyDescent="0.4">
      <c r="G35" s="76"/>
      <c r="H35" s="76"/>
      <c r="I35" s="76"/>
      <c r="J35" s="76"/>
      <c r="K35" s="77"/>
    </row>
    <row r="36" spans="1:11" ht="13.5" customHeight="1" x14ac:dyDescent="0.4">
      <c r="A36" t="s">
        <v>66</v>
      </c>
      <c r="G36" s="76"/>
      <c r="H36" s="76"/>
      <c r="I36" s="76"/>
      <c r="J36" s="76"/>
      <c r="K36" s="77"/>
    </row>
    <row r="37" spans="1:11" ht="13.5" customHeight="1" x14ac:dyDescent="0.4">
      <c r="A37" s="57" t="s">
        <v>32</v>
      </c>
      <c r="B37" t="str">
        <f>Lpu_Fiú_b_20!B31</f>
        <v>Heves Vármegyei SZC József Attila Technikum, Szakképző Iskola és Kollégium</v>
      </c>
      <c r="F37" t="str">
        <f>Lpu_Fiú_b_20!F31</f>
        <v>-</v>
      </c>
      <c r="G37" s="76"/>
      <c r="H37" s="76"/>
      <c r="I37" s="76"/>
      <c r="J37" s="76"/>
      <c r="K37" s="77" t="str">
        <f>Lpu_Fiú_b_20!I31</f>
        <v>-</v>
      </c>
    </row>
    <row r="38" spans="1:11" ht="13.5" customHeight="1" x14ac:dyDescent="0.4">
      <c r="A38" s="57"/>
      <c r="B38" t="str">
        <f>Lpu_Fiú_b_20!B32</f>
        <v xml:space="preserve">Kis Aurél </v>
      </c>
      <c r="C38" t="str">
        <f>Lpu_Fiú_b_20!C32</f>
        <v>2007..04.13.</v>
      </c>
      <c r="G38" s="76"/>
      <c r="H38" s="76"/>
      <c r="I38" s="76"/>
      <c r="J38" s="76">
        <f>Lpu_Fiú_b_20!H32</f>
        <v>59</v>
      </c>
      <c r="K38" s="77"/>
    </row>
    <row r="39" spans="1:11" ht="13.5" customHeight="1" x14ac:dyDescent="0.4">
      <c r="A39" s="57"/>
      <c r="B39" t="str">
        <f>Lpu_Fiú_b_20!B33</f>
        <v>Pál László</v>
      </c>
      <c r="C39" t="str">
        <f>Lpu_Fiú_b_20!C33</f>
        <v>2008.07.8</v>
      </c>
      <c r="G39" s="76"/>
      <c r="H39" s="76"/>
      <c r="I39" s="76"/>
      <c r="J39" s="76">
        <f>Lpu_Fiú_b_20!H33</f>
        <v>53</v>
      </c>
      <c r="K39" s="77"/>
    </row>
    <row r="40" spans="1:11" ht="13.5" customHeight="1" x14ac:dyDescent="0.4">
      <c r="A40" s="57"/>
      <c r="B40" t="str">
        <f>Lpu_Fiú_b_20!B34</f>
        <v>Czeglédi Benjámin</v>
      </c>
      <c r="C40" t="str">
        <f>Lpu_Fiú_b_20!C34</f>
        <v>2005.10.11.</v>
      </c>
      <c r="G40" s="76"/>
      <c r="H40" s="76"/>
      <c r="I40" s="76"/>
      <c r="J40" s="76">
        <f>Lpu_Fiú_b_20!H34</f>
        <v>33</v>
      </c>
      <c r="K40" s="77"/>
    </row>
    <row r="41" spans="1:11" ht="13.5" customHeight="1" x14ac:dyDescent="0.4">
      <c r="A41" s="57"/>
      <c r="G41" s="76"/>
      <c r="H41" s="76"/>
      <c r="I41" s="76"/>
      <c r="J41" s="76"/>
      <c r="K41" s="77"/>
    </row>
    <row r="42" spans="1:11" ht="13.5" customHeight="1" x14ac:dyDescent="0.35">
      <c r="A42" t="s">
        <v>51</v>
      </c>
      <c r="G42" s="76"/>
      <c r="H42" s="76"/>
      <c r="I42" s="76"/>
      <c r="J42" s="76"/>
      <c r="K42" s="76"/>
    </row>
    <row r="43" spans="1:11" ht="13.5" customHeight="1" x14ac:dyDescent="0.35">
      <c r="A43" s="57" t="s">
        <v>32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s="76"/>
      <c r="H43" s="76"/>
      <c r="I43" s="76" t="e">
        <f>#REF!</f>
        <v>#REF!</v>
      </c>
      <c r="J43" s="76" t="e">
        <f>#REF!</f>
        <v>#REF!</v>
      </c>
      <c r="K43" s="76" t="e">
        <f>#REF!</f>
        <v>#REF!</v>
      </c>
    </row>
    <row r="44" spans="1:11" ht="13.5" customHeight="1" x14ac:dyDescent="0.35">
      <c r="A44" s="57" t="s">
        <v>33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s="76"/>
      <c r="H44" s="76"/>
      <c r="I44" s="76" t="e">
        <f>#REF!</f>
        <v>#REF!</v>
      </c>
      <c r="J44" s="76" t="e">
        <f>#REF!</f>
        <v>#REF!</v>
      </c>
      <c r="K44" s="76" t="e">
        <f>#REF!</f>
        <v>#REF!</v>
      </c>
    </row>
    <row r="45" spans="1:11" ht="13.5" customHeight="1" x14ac:dyDescent="0.35">
      <c r="A45" s="57" t="s">
        <v>34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s="76"/>
      <c r="H45" s="76"/>
      <c r="I45" s="76" t="e">
        <f>#REF!</f>
        <v>#REF!</v>
      </c>
      <c r="J45" s="76" t="e">
        <f>#REF!</f>
        <v>#REF!</v>
      </c>
      <c r="K45" s="76" t="e">
        <f>#REF!</f>
        <v>#REF!</v>
      </c>
    </row>
    <row r="46" spans="1:11" ht="13.5" customHeight="1" x14ac:dyDescent="0.4">
      <c r="A46" s="57"/>
      <c r="G46" s="76"/>
      <c r="H46" s="76"/>
      <c r="I46" s="76"/>
      <c r="J46" s="76"/>
      <c r="K46" s="77"/>
    </row>
    <row r="47" spans="1:11" ht="13.5" customHeight="1" x14ac:dyDescent="0.4">
      <c r="A47" t="s">
        <v>67</v>
      </c>
      <c r="G47" s="76"/>
      <c r="H47" s="76"/>
      <c r="I47" s="76"/>
      <c r="J47" s="76"/>
      <c r="K47" s="77"/>
    </row>
    <row r="48" spans="1:11" ht="13.5" customHeight="1" x14ac:dyDescent="0.4">
      <c r="A48" s="57" t="s">
        <v>32</v>
      </c>
      <c r="B48" t="e">
        <f>#REF!</f>
        <v>#REF!</v>
      </c>
      <c r="F48" t="e">
        <f>#REF!</f>
        <v>#REF!</v>
      </c>
      <c r="G48" s="76"/>
      <c r="H48" s="76"/>
      <c r="I48" s="76"/>
      <c r="J48" s="76"/>
      <c r="K48" s="77" t="e">
        <f>#REF!</f>
        <v>#REF!</v>
      </c>
    </row>
    <row r="49" spans="1:11" ht="13.5" customHeight="1" x14ac:dyDescent="0.4">
      <c r="A49" s="57"/>
      <c r="B49" t="e">
        <f>#REF!</f>
        <v>#REF!</v>
      </c>
      <c r="C49" t="e">
        <f>#REF!</f>
        <v>#REF!</v>
      </c>
      <c r="G49" s="76"/>
      <c r="H49" s="76"/>
      <c r="I49" s="76"/>
      <c r="J49" s="76" t="e">
        <f>#REF!</f>
        <v>#REF!</v>
      </c>
      <c r="K49" s="77"/>
    </row>
    <row r="50" spans="1:11" ht="13.5" customHeight="1" x14ac:dyDescent="0.4">
      <c r="A50" s="57"/>
      <c r="B50" t="e">
        <f>#REF!</f>
        <v>#REF!</v>
      </c>
      <c r="C50" t="e">
        <f>#REF!</f>
        <v>#REF!</v>
      </c>
      <c r="G50" s="76"/>
      <c r="H50" s="76"/>
      <c r="I50" s="76"/>
      <c r="J50" s="76" t="e">
        <f>#REF!</f>
        <v>#REF!</v>
      </c>
      <c r="K50" s="77"/>
    </row>
    <row r="51" spans="1:11" ht="13.5" customHeight="1" x14ac:dyDescent="0.4">
      <c r="A51" s="57"/>
      <c r="B51" t="e">
        <f>#REF!</f>
        <v>#REF!</v>
      </c>
      <c r="C51" t="e">
        <f>#REF!</f>
        <v>#REF!</v>
      </c>
      <c r="G51" s="76"/>
      <c r="H51" s="76"/>
      <c r="I51" s="76"/>
      <c r="J51" s="76" t="e">
        <f>#REF!</f>
        <v>#REF!</v>
      </c>
      <c r="K51" s="77"/>
    </row>
    <row r="52" spans="1:11" ht="13.5" customHeight="1" x14ac:dyDescent="0.4">
      <c r="G52" s="76"/>
      <c r="H52" s="76"/>
      <c r="I52" s="76"/>
      <c r="J52" s="76"/>
      <c r="K52" s="77"/>
    </row>
    <row r="53" spans="1:11" ht="13.5" customHeight="1" x14ac:dyDescent="0.4">
      <c r="A53" t="s">
        <v>52</v>
      </c>
      <c r="G53" s="76"/>
      <c r="H53" s="76"/>
      <c r="I53" s="76"/>
      <c r="J53" s="76"/>
      <c r="K53" s="77"/>
    </row>
    <row r="54" spans="1:11" ht="13.5" customHeight="1" x14ac:dyDescent="0.4">
      <c r="A54" s="57" t="s">
        <v>32</v>
      </c>
      <c r="B54" t="str">
        <f>Lpu_Fiú_c_40!B3</f>
        <v>Tóth Ádám Balázs</v>
      </c>
      <c r="C54" t="str">
        <f>Lpu_Fiú_c_40!C3</f>
        <v>2005.08.15.</v>
      </c>
      <c r="D54" t="str">
        <f>Lpu_Fiú_c_40!D3</f>
        <v>Gyöngyös</v>
      </c>
      <c r="E54" t="str">
        <f>Lpu_Fiú_c_40!E3</f>
        <v>Egri Főegyházmegye</v>
      </c>
      <c r="F54" t="str">
        <f>Lpu_Fiú_c_40!F3</f>
        <v>HEVES</v>
      </c>
      <c r="G54" s="76">
        <f>Lpu_Fiú_c_40!G3</f>
        <v>93</v>
      </c>
      <c r="H54" s="76">
        <f>Lpu_Fiú_c_40!H3</f>
        <v>90</v>
      </c>
      <c r="I54" s="76">
        <f>Lpu_Fiú_c_40!I3</f>
        <v>81</v>
      </c>
      <c r="J54" s="76">
        <f>Lpu_Fiú_c_40!J3</f>
        <v>91</v>
      </c>
      <c r="K54" s="77">
        <f>Lpu_Fiú_c_40!K3</f>
        <v>355</v>
      </c>
    </row>
    <row r="55" spans="1:11" ht="13.5" customHeight="1" x14ac:dyDescent="0.4">
      <c r="A55" s="57" t="s">
        <v>33</v>
      </c>
      <c r="B55" t="str">
        <f>Lpu_Fiú_c_40!B4</f>
        <v>Hegedűs László Dominik</v>
      </c>
      <c r="C55" t="str">
        <f>Lpu_Fiú_c_40!C4</f>
        <v>2007.02.15.</v>
      </c>
      <c r="D55" t="str">
        <f>Lpu_Fiú_c_40!D4</f>
        <v>Gyöngyös</v>
      </c>
      <c r="E55" t="str">
        <f>Lpu_Fiú_c_40!E4</f>
        <v>Egri Főegyházmegye</v>
      </c>
      <c r="F55" t="str">
        <f>Lpu_Fiú_c_40!F4</f>
        <v>HEVES</v>
      </c>
      <c r="G55" s="76">
        <f>Lpu_Fiú_c_40!G4</f>
        <v>87</v>
      </c>
      <c r="H55" s="76">
        <f>Lpu_Fiú_c_40!H4</f>
        <v>88</v>
      </c>
      <c r="I55" s="76">
        <f>Lpu_Fiú_c_40!I4</f>
        <v>83</v>
      </c>
      <c r="J55" s="76">
        <f>Lpu_Fiú_c_40!J4</f>
        <v>95</v>
      </c>
      <c r="K55" s="77">
        <f>Lpu_Fiú_c_40!K4</f>
        <v>353</v>
      </c>
    </row>
    <row r="56" spans="1:11" ht="13.5" customHeight="1" x14ac:dyDescent="0.4">
      <c r="A56" s="57" t="s">
        <v>34</v>
      </c>
      <c r="B56" t="str">
        <f>Lpu_Fiú_c_40!B5</f>
        <v>Csépány Levente</v>
      </c>
      <c r="C56" t="str">
        <f>Lpu_Fiú_c_40!C5</f>
        <v>2008..05.10.</v>
      </c>
      <c r="D56" t="str">
        <f>Lpu_Fiú_c_40!D5</f>
        <v>Gyöngyös</v>
      </c>
      <c r="E56" t="str">
        <f>Lpu_Fiú_c_40!E5</f>
        <v>Egri Főegyházmegye</v>
      </c>
      <c r="F56" t="str">
        <f>Lpu_Fiú_c_40!F5</f>
        <v>HEVES</v>
      </c>
      <c r="G56" s="76">
        <f>Lpu_Fiú_c_40!G5</f>
        <v>79</v>
      </c>
      <c r="H56" s="76">
        <f>Lpu_Fiú_c_40!H5</f>
        <v>76</v>
      </c>
      <c r="I56" s="76">
        <f>Lpu_Fiú_c_40!I5</f>
        <v>70</v>
      </c>
      <c r="J56" s="76">
        <f>Lpu_Fiú_c_40!J5</f>
        <v>82</v>
      </c>
      <c r="K56" s="77">
        <f>Lpu_Fiú_c_40!K5</f>
        <v>307</v>
      </c>
    </row>
    <row r="57" spans="1:11" ht="13.5" customHeight="1" x14ac:dyDescent="0.4">
      <c r="G57" s="76"/>
      <c r="H57" s="76"/>
      <c r="I57" s="76"/>
      <c r="J57" s="76"/>
      <c r="K57" s="77"/>
    </row>
    <row r="58" spans="1:11" ht="13.5" customHeight="1" x14ac:dyDescent="0.4">
      <c r="A58" t="s">
        <v>68</v>
      </c>
      <c r="G58" s="76"/>
      <c r="H58" s="76"/>
      <c r="I58" s="76"/>
      <c r="J58" s="76"/>
      <c r="K58" s="77"/>
    </row>
    <row r="59" spans="1:11" ht="13.5" customHeight="1" x14ac:dyDescent="0.4">
      <c r="A59" s="57" t="s">
        <v>32</v>
      </c>
      <c r="B59" s="64" t="str">
        <f>Lpu_Fiú_c_40!B31</f>
        <v>Egri Főegyházmegye</v>
      </c>
      <c r="F59" t="str">
        <f>Lpu_Fiú_c_40!F31</f>
        <v>-</v>
      </c>
      <c r="G59" s="76"/>
      <c r="H59" s="76"/>
      <c r="I59" s="76"/>
      <c r="J59" s="76"/>
      <c r="K59" s="77" t="e">
        <f>Lpu_Fiú_c_40!K31</f>
        <v>#VALUE!</v>
      </c>
    </row>
    <row r="60" spans="1:11" ht="13.5" customHeight="1" x14ac:dyDescent="0.4">
      <c r="A60" s="57"/>
      <c r="B60" s="64" t="str">
        <f>Lpu_Fiú_c_40!B32</f>
        <v>Tóth Ádám Balázs</v>
      </c>
      <c r="C60" s="64" t="str">
        <f>Lpu_Fiú_c_40!C32</f>
        <v>2005.08.15.</v>
      </c>
      <c r="G60" s="76"/>
      <c r="H60" s="76"/>
      <c r="I60" s="76"/>
      <c r="J60" s="76">
        <f>Lpu_Fiú_c_40!J32</f>
        <v>91</v>
      </c>
      <c r="K60" s="77"/>
    </row>
    <row r="61" spans="1:11" ht="13.5" customHeight="1" x14ac:dyDescent="0.4">
      <c r="A61" s="57"/>
      <c r="B61" s="64" t="str">
        <f>Lpu_Fiú_c_40!B33</f>
        <v>Hegedűs László Dominik</v>
      </c>
      <c r="C61" s="64" t="str">
        <f>Lpu_Fiú_c_40!C33</f>
        <v>2007.02.15.</v>
      </c>
      <c r="G61" s="76"/>
      <c r="H61" s="76"/>
      <c r="I61" s="76"/>
      <c r="J61" s="76">
        <f>Lpu_Fiú_c_40!J33</f>
        <v>95</v>
      </c>
      <c r="K61" s="77"/>
    </row>
    <row r="62" spans="1:11" ht="13.5" customHeight="1" x14ac:dyDescent="0.4">
      <c r="A62" s="57"/>
      <c r="B62" s="64" t="str">
        <f>Lpu_Fiú_c_40!B34</f>
        <v>Csépány Levente</v>
      </c>
      <c r="C62" s="64" t="str">
        <f>Lpu_Fiú_c_40!C34</f>
        <v>2008..05.10.</v>
      </c>
      <c r="G62" s="76"/>
      <c r="H62" s="76"/>
      <c r="I62" s="76"/>
      <c r="J62" s="76">
        <f>Lpu_Fiú_c_40!J34</f>
        <v>82</v>
      </c>
      <c r="K62" s="77"/>
    </row>
    <row r="63" spans="1:11" ht="13.5" customHeight="1" x14ac:dyDescent="0.4">
      <c r="G63" s="76"/>
      <c r="H63" s="76"/>
      <c r="I63" s="76"/>
      <c r="J63" s="76"/>
      <c r="K63" s="77"/>
    </row>
    <row r="64" spans="1:11" ht="13.5" customHeight="1" x14ac:dyDescent="0.4">
      <c r="A64" t="s">
        <v>53</v>
      </c>
      <c r="G64" s="76"/>
      <c r="H64" s="76"/>
      <c r="I64" s="76"/>
      <c r="J64" s="76"/>
      <c r="K64" s="77"/>
    </row>
    <row r="65" spans="1:11" ht="13.5" customHeight="1" x14ac:dyDescent="0.4">
      <c r="A65" s="57" t="s">
        <v>32</v>
      </c>
      <c r="B65" t="str">
        <f>Lpu_Leány_a_20!B3</f>
        <v>Csirke Jázmin Mariann</v>
      </c>
      <c r="C65" t="str">
        <f>Lpu_Leány_a_20!C3</f>
        <v>2009.05.10.</v>
      </c>
      <c r="D65" t="str">
        <f>Lpu_Leány_a_20!D3</f>
        <v>Hatvan</v>
      </c>
      <c r="E65" t="str">
        <f>Lpu_Leány_a_20!E3</f>
        <v xml:space="preserve">Hatvani Bajza József Gimnázium </v>
      </c>
      <c r="F65" t="str">
        <f>Lpu_Leány_a_20!F3</f>
        <v>Heves</v>
      </c>
      <c r="G65" s="76"/>
      <c r="H65" s="76"/>
      <c r="I65" s="76">
        <f>Lpu_Leány_a_20!G3</f>
        <v>83</v>
      </c>
      <c r="J65" s="76">
        <f>Lpu_Leány_a_20!H3</f>
        <v>77</v>
      </c>
      <c r="K65" s="77">
        <f>Lpu_Leány_a_20!I3</f>
        <v>160</v>
      </c>
    </row>
    <row r="66" spans="1:11" ht="13.5" customHeight="1" x14ac:dyDescent="0.4">
      <c r="A66" s="57" t="s">
        <v>33</v>
      </c>
      <c r="B66" t="str">
        <f>Lpu_Leány_a_20!B4</f>
        <v>Godó Korina</v>
      </c>
      <c r="C66" t="str">
        <f>Lpu_Leány_a_20!C4</f>
        <v>2010.04.18.</v>
      </c>
      <c r="D66" t="str">
        <f>Lpu_Leány_a_20!D4</f>
        <v>Petőfibánya</v>
      </c>
      <c r="E66" t="str">
        <f>Lpu_Leány_a_20!E4</f>
        <v>Petőfi Sándor Baptista Általános Iskola, Gimnázium és Technikum</v>
      </c>
      <c r="F66" t="str">
        <f>Lpu_Leány_a_20!F4</f>
        <v>Heves</v>
      </c>
      <c r="G66" s="76"/>
      <c r="H66" s="76"/>
      <c r="I66" s="76">
        <f>Lpu_Leány_a_20!G4</f>
        <v>80</v>
      </c>
      <c r="J66" s="76">
        <f>Lpu_Leány_a_20!H4</f>
        <v>74</v>
      </c>
      <c r="K66" s="77">
        <f>Lpu_Leány_a_20!I4</f>
        <v>154</v>
      </c>
    </row>
    <row r="67" spans="1:11" ht="13.5" customHeight="1" x14ac:dyDescent="0.4">
      <c r="A67" s="57" t="s">
        <v>34</v>
      </c>
      <c r="B67" t="str">
        <f>Lpu_Leány_a_20!B5</f>
        <v>Veres Mira Anna</v>
      </c>
      <c r="C67" t="str">
        <f>Lpu_Leány_a_20!C5</f>
        <v>2010.02.02.</v>
      </c>
      <c r="D67" t="str">
        <f>Lpu_Leány_a_20!D5</f>
        <v xml:space="preserve">Visonta </v>
      </c>
      <c r="E67" t="str">
        <f>Lpu_Leány_a_20!E5</f>
        <v>Visontai Szent-Györgyi Albert Általános Iskola</v>
      </c>
      <c r="F67" t="str">
        <f>Lpu_Leány_a_20!F5</f>
        <v>Heves</v>
      </c>
      <c r="G67" s="76"/>
      <c r="H67" s="76"/>
      <c r="I67" s="76">
        <f>Lpu_Leány_a_20!G5</f>
        <v>72</v>
      </c>
      <c r="J67" s="76">
        <f>Lpu_Leány_a_20!H5</f>
        <v>75</v>
      </c>
      <c r="K67" s="77">
        <f>Lpu_Leány_a_20!I5</f>
        <v>147</v>
      </c>
    </row>
    <row r="68" spans="1:11" ht="13.5" customHeight="1" x14ac:dyDescent="0.4">
      <c r="G68" s="76"/>
      <c r="H68" s="76"/>
      <c r="I68" s="76"/>
      <c r="J68" s="76"/>
      <c r="K68" s="77"/>
    </row>
    <row r="69" spans="1:11" ht="13.5" customHeight="1" x14ac:dyDescent="0.4">
      <c r="A69" t="s">
        <v>69</v>
      </c>
      <c r="G69" s="76"/>
      <c r="H69" s="76"/>
      <c r="I69" s="76"/>
      <c r="J69" s="76"/>
      <c r="K69" s="77"/>
    </row>
    <row r="70" spans="1:11" ht="13.5" customHeight="1" x14ac:dyDescent="0.4">
      <c r="A70" s="57" t="s">
        <v>32</v>
      </c>
      <c r="B70" t="str">
        <f>Lpu_Leány_a_20!B31</f>
        <v>Visontai Szent-Györgyi Albert Általános Iskola</v>
      </c>
      <c r="F70" t="str">
        <f>Lpu_Leány_a_20!F31</f>
        <v>-</v>
      </c>
      <c r="G70" s="76"/>
      <c r="H70" s="76"/>
      <c r="I70" s="76"/>
      <c r="J70" s="76"/>
      <c r="K70" s="77" t="str">
        <f>Lpu_Leány_a_20!I31</f>
        <v>-</v>
      </c>
    </row>
    <row r="71" spans="1:11" ht="13.5" customHeight="1" x14ac:dyDescent="0.4">
      <c r="A71" s="57"/>
      <c r="B71" t="str">
        <f>Lpu_Leány_a_20!B32</f>
        <v>Tóth Zoé</v>
      </c>
      <c r="C71" t="str">
        <f>Lpu_Leány_a_20!C32</f>
        <v>2012.09.26.</v>
      </c>
      <c r="G71" s="76"/>
      <c r="H71" s="76"/>
      <c r="I71" s="76"/>
      <c r="J71" s="76">
        <f>Lpu_Leány_a_20!H32</f>
        <v>65</v>
      </c>
      <c r="K71" s="77"/>
    </row>
    <row r="72" spans="1:11" ht="13.5" customHeight="1" x14ac:dyDescent="0.4">
      <c r="A72" s="57"/>
      <c r="B72" t="str">
        <f>Lpu_Leány_a_20!B33</f>
        <v>Veres Mira Anna</v>
      </c>
      <c r="C72" t="str">
        <f>Lpu_Leány_a_20!C33</f>
        <v>2010.02.02.</v>
      </c>
      <c r="G72" s="76"/>
      <c r="H72" s="76"/>
      <c r="I72" s="76"/>
      <c r="J72" s="76">
        <f>Lpu_Leány_a_20!H33</f>
        <v>75</v>
      </c>
      <c r="K72" s="77"/>
    </row>
    <row r="73" spans="1:11" ht="13.5" customHeight="1" x14ac:dyDescent="0.4">
      <c r="A73" s="57"/>
      <c r="B73" t="str">
        <f>Lpu_Leány_a_20!B34</f>
        <v>Garai Csenge</v>
      </c>
      <c r="C73" t="str">
        <f>Lpu_Leány_a_20!C34</f>
        <v>2010.10.08</v>
      </c>
      <c r="G73" s="76"/>
      <c r="H73" s="76"/>
      <c r="I73" s="76"/>
      <c r="J73" s="76">
        <f>Lpu_Leány_a_20!H34</f>
        <v>69</v>
      </c>
      <c r="K73" s="77"/>
    </row>
    <row r="74" spans="1:11" ht="13.5" customHeight="1" x14ac:dyDescent="0.4">
      <c r="A74" s="57"/>
      <c r="G74" s="76"/>
      <c r="H74" s="76"/>
      <c r="I74" s="76"/>
      <c r="J74" s="76"/>
      <c r="K74" s="77"/>
    </row>
    <row r="75" spans="1:11" ht="13.5" customHeight="1" x14ac:dyDescent="0.4">
      <c r="A75" t="s">
        <v>54</v>
      </c>
      <c r="G75" s="76"/>
      <c r="H75" s="76"/>
      <c r="I75" s="76"/>
      <c r="J75" s="76"/>
      <c r="K75" s="77"/>
    </row>
    <row r="76" spans="1:11" ht="13.5" customHeight="1" x14ac:dyDescent="0.4">
      <c r="A76" s="57" t="s">
        <v>32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s="76"/>
      <c r="H76" s="76"/>
      <c r="I76" s="76" t="e">
        <f>#REF!</f>
        <v>#REF!</v>
      </c>
      <c r="J76" s="76" t="e">
        <f>#REF!</f>
        <v>#REF!</v>
      </c>
      <c r="K76" s="77" t="e">
        <f>#REF!</f>
        <v>#REF!</v>
      </c>
    </row>
    <row r="77" spans="1:11" ht="13.5" customHeight="1" x14ac:dyDescent="0.4">
      <c r="A77" s="57" t="s">
        <v>33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s="76"/>
      <c r="H77" s="76"/>
      <c r="I77" s="76" t="e">
        <f>#REF!</f>
        <v>#REF!</v>
      </c>
      <c r="J77" s="76" t="e">
        <f>#REF!</f>
        <v>#REF!</v>
      </c>
      <c r="K77" s="77" t="e">
        <f>#REF!</f>
        <v>#REF!</v>
      </c>
    </row>
    <row r="78" spans="1:11" ht="13.5" customHeight="1" x14ac:dyDescent="0.4">
      <c r="A78" s="57" t="s">
        <v>34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s="76"/>
      <c r="H78" s="76"/>
      <c r="I78" s="76" t="e">
        <f>#REF!</f>
        <v>#REF!</v>
      </c>
      <c r="J78" s="76" t="e">
        <f>#REF!</f>
        <v>#REF!</v>
      </c>
      <c r="K78" s="77" t="e">
        <f>#REF!</f>
        <v>#REF!</v>
      </c>
    </row>
    <row r="79" spans="1:11" ht="13.5" customHeight="1" x14ac:dyDescent="0.4">
      <c r="A79" s="57"/>
      <c r="G79" s="76"/>
      <c r="H79" s="76"/>
      <c r="I79" s="76"/>
      <c r="J79" s="76"/>
      <c r="K79" s="77"/>
    </row>
    <row r="80" spans="1:11" ht="13.5" customHeight="1" x14ac:dyDescent="0.4">
      <c r="A80" t="s">
        <v>70</v>
      </c>
      <c r="G80" s="76"/>
      <c r="H80" s="76"/>
      <c r="I80" s="76"/>
      <c r="J80" s="76"/>
      <c r="K80" s="77"/>
    </row>
    <row r="81" spans="1:11" ht="13.5" customHeight="1" x14ac:dyDescent="0.4">
      <c r="A81" s="57" t="s">
        <v>32</v>
      </c>
      <c r="B81" t="e">
        <f>#REF!</f>
        <v>#REF!</v>
      </c>
      <c r="F81" t="e">
        <f>#REF!</f>
        <v>#REF!</v>
      </c>
      <c r="G81" s="76"/>
      <c r="H81" s="76"/>
      <c r="I81" s="76"/>
      <c r="J81" s="76"/>
      <c r="K81" s="77" t="e">
        <f>#REF!</f>
        <v>#REF!</v>
      </c>
    </row>
    <row r="82" spans="1:11" ht="13.5" customHeight="1" x14ac:dyDescent="0.4">
      <c r="A82" s="57"/>
      <c r="B82" t="e">
        <f>#REF!</f>
        <v>#REF!</v>
      </c>
      <c r="C82" t="e">
        <f>#REF!</f>
        <v>#REF!</v>
      </c>
      <c r="G82" s="76"/>
      <c r="H82" s="76"/>
      <c r="I82" s="76"/>
      <c r="J82" s="76" t="e">
        <f>#REF!</f>
        <v>#REF!</v>
      </c>
      <c r="K82" s="77"/>
    </row>
    <row r="83" spans="1:11" ht="13.5" customHeight="1" x14ac:dyDescent="0.4">
      <c r="A83" s="57"/>
      <c r="B83" t="e">
        <f>#REF!</f>
        <v>#REF!</v>
      </c>
      <c r="C83" t="e">
        <f>#REF!</f>
        <v>#REF!</v>
      </c>
      <c r="G83" s="76"/>
      <c r="H83" s="76"/>
      <c r="I83" s="76"/>
      <c r="J83" s="76" t="e">
        <f>#REF!</f>
        <v>#REF!</v>
      </c>
      <c r="K83" s="77"/>
    </row>
    <row r="84" spans="1:11" ht="13.5" customHeight="1" x14ac:dyDescent="0.4">
      <c r="A84" s="57"/>
      <c r="B84" t="e">
        <f>#REF!</f>
        <v>#REF!</v>
      </c>
      <c r="C84" t="e">
        <f>#REF!</f>
        <v>#REF!</v>
      </c>
      <c r="G84" s="76"/>
      <c r="H84" s="76"/>
      <c r="I84" s="76"/>
      <c r="J84" s="76" t="e">
        <f>#REF!</f>
        <v>#REF!</v>
      </c>
      <c r="K84" s="77"/>
    </row>
    <row r="85" spans="1:11" ht="13.5" customHeight="1" x14ac:dyDescent="0.4">
      <c r="G85" s="76"/>
      <c r="H85" s="76"/>
      <c r="I85" s="76"/>
      <c r="J85" s="76"/>
      <c r="K85" s="77"/>
    </row>
    <row r="86" spans="1:11" ht="13.5" customHeight="1" x14ac:dyDescent="0.4">
      <c r="A86" t="s">
        <v>55</v>
      </c>
      <c r="G86" s="76"/>
      <c r="H86" s="76"/>
      <c r="I86" s="76"/>
      <c r="J86" s="76"/>
      <c r="K86" s="77"/>
    </row>
    <row r="87" spans="1:11" ht="13.5" customHeight="1" x14ac:dyDescent="0.4">
      <c r="A87" s="57" t="s">
        <v>32</v>
      </c>
      <c r="B87" t="str">
        <f>Lpu_Leány_b_20!B3</f>
        <v>Ruga Danica</v>
      </c>
      <c r="C87" t="str">
        <f>Lpu_Leány_b_20!C3</f>
        <v>2007.06..29</v>
      </c>
      <c r="D87" t="str">
        <f>Lpu_Leány_b_20!D3</f>
        <v>Gyöngyös</v>
      </c>
      <c r="E87" t="str">
        <f>Lpu_Leány_b_20!E3</f>
        <v>Egri Főegyházmegye</v>
      </c>
      <c r="F87" t="str">
        <f>Lpu_Leány_b_20!F3</f>
        <v>Heves</v>
      </c>
      <c r="G87" s="76"/>
      <c r="H87" s="76"/>
      <c r="I87" s="76">
        <f>Lpu_Leány_b_20!G3</f>
        <v>84</v>
      </c>
      <c r="J87" s="76">
        <f>Lpu_Leány_b_20!H3</f>
        <v>84</v>
      </c>
      <c r="K87" s="77">
        <f>Lpu_Leány_b_20!I3</f>
        <v>168</v>
      </c>
    </row>
    <row r="88" spans="1:11" ht="13.5" customHeight="1" x14ac:dyDescent="0.4">
      <c r="A88" s="57" t="s">
        <v>33</v>
      </c>
      <c r="B88" t="str">
        <f>Lpu_Leány_b_20!B4</f>
        <v>Tímár Kira Judit</v>
      </c>
      <c r="C88" t="str">
        <f>Lpu_Leány_b_20!C4</f>
        <v>2006.07.06.</v>
      </c>
      <c r="D88" t="str">
        <f>Lpu_Leány_b_20!D4</f>
        <v>Domoszló</v>
      </c>
      <c r="E88" t="str">
        <f>Lpu_Leány_b_20!E4</f>
        <v>Egri Szilágyi Erzsébet Gimnázium és Kollégium</v>
      </c>
      <c r="F88" t="str">
        <f>Lpu_Leány_b_20!F4</f>
        <v>Heves</v>
      </c>
      <c r="G88" s="76"/>
      <c r="H88" s="76"/>
      <c r="I88" s="76">
        <f>Lpu_Leány_b_20!G4</f>
        <v>81</v>
      </c>
      <c r="J88" s="76">
        <f>Lpu_Leány_b_20!H4</f>
        <v>86</v>
      </c>
      <c r="K88" s="77">
        <f>Lpu_Leány_b_20!I4</f>
        <v>167</v>
      </c>
    </row>
    <row r="89" spans="1:11" ht="13.5" customHeight="1" x14ac:dyDescent="0.4">
      <c r="A89" s="57" t="s">
        <v>34</v>
      </c>
      <c r="B89" t="str">
        <f>Lpu_Leány_b_20!B5</f>
        <v>Tuza Anna</v>
      </c>
      <c r="C89" t="str">
        <f>Lpu_Leány_b_20!C5</f>
        <v>2008.11.23.</v>
      </c>
      <c r="D89" t="str">
        <f>Lpu_Leány_b_20!D5</f>
        <v>Gyöngyös</v>
      </c>
      <c r="E89" t="str">
        <f>Lpu_Leány_b_20!E5</f>
        <v>Egri Főegyházmegye</v>
      </c>
      <c r="F89" t="str">
        <f>Lpu_Leány_b_20!F5</f>
        <v>Heves</v>
      </c>
      <c r="G89" s="76"/>
      <c r="H89" s="76"/>
      <c r="I89" s="76">
        <f>Lpu_Leány_b_20!G5</f>
        <v>80</v>
      </c>
      <c r="J89" s="76">
        <f>Lpu_Leány_b_20!H5</f>
        <v>86</v>
      </c>
      <c r="K89" s="77">
        <f>Lpu_Leány_b_20!I5</f>
        <v>166</v>
      </c>
    </row>
    <row r="90" spans="1:11" ht="13.5" customHeight="1" x14ac:dyDescent="0.4">
      <c r="G90" s="76"/>
      <c r="H90" s="76"/>
      <c r="I90" s="76"/>
      <c r="J90" s="76"/>
      <c r="K90" s="77"/>
    </row>
    <row r="91" spans="1:11" ht="13.5" customHeight="1" x14ac:dyDescent="0.4">
      <c r="A91" t="s">
        <v>71</v>
      </c>
      <c r="G91" s="76"/>
      <c r="H91" s="76"/>
      <c r="I91" s="76"/>
      <c r="J91" s="76"/>
      <c r="K91" s="77"/>
    </row>
    <row r="92" spans="1:11" ht="13.5" customHeight="1" x14ac:dyDescent="0.4">
      <c r="A92" s="57" t="s">
        <v>32</v>
      </c>
      <c r="B92" t="str">
        <f>Lpu_Leány_b_20!B31</f>
        <v>Egri Főegyházmegye</v>
      </c>
      <c r="F92" t="str">
        <f>Lpu_Leány_b_20!F31</f>
        <v>-</v>
      </c>
      <c r="G92" s="76"/>
      <c r="H92" s="76"/>
      <c r="I92" s="76"/>
      <c r="J92" s="76"/>
      <c r="K92" s="77" t="str">
        <f>Lpu_Leány_b_20!I31</f>
        <v>-</v>
      </c>
    </row>
    <row r="93" spans="1:11" ht="13.5" customHeight="1" x14ac:dyDescent="0.4">
      <c r="A93" s="57"/>
      <c r="B93" t="str">
        <f>Lpu_Leány_b_20!B32</f>
        <v>Ruga Danica</v>
      </c>
      <c r="C93" t="str">
        <f>Lpu_Leány_b_20!C32</f>
        <v>2007.06..29</v>
      </c>
      <c r="G93" s="76"/>
      <c r="H93" s="76"/>
      <c r="I93" s="76"/>
      <c r="J93" s="76">
        <f>Lpu_Leány_b_20!H32</f>
        <v>84</v>
      </c>
      <c r="K93" s="77"/>
    </row>
    <row r="94" spans="1:11" ht="13.5" customHeight="1" x14ac:dyDescent="0.4">
      <c r="A94" s="57"/>
      <c r="B94" t="str">
        <f>Lpu_Leány_b_20!B33</f>
        <v>Tuza Anna</v>
      </c>
      <c r="C94" t="str">
        <f>Lpu_Leány_b_20!C33</f>
        <v>2008.11.23.</v>
      </c>
      <c r="G94" s="76"/>
      <c r="H94" s="76"/>
      <c r="I94" s="76"/>
      <c r="J94" s="76">
        <f>Lpu_Leány_b_20!H33</f>
        <v>86</v>
      </c>
      <c r="K94" s="77"/>
    </row>
    <row r="95" spans="1:11" ht="13.5" customHeight="1" x14ac:dyDescent="0.4">
      <c r="A95" s="57"/>
      <c r="B95" t="str">
        <f>Lpu_Leány_b_20!B34</f>
        <v>Molnár Kinga</v>
      </c>
      <c r="C95" t="str">
        <f>Lpu_Leány_b_20!C34</f>
        <v>1007.12.14.</v>
      </c>
      <c r="G95" s="76"/>
      <c r="H95" s="76"/>
      <c r="I95" s="76"/>
      <c r="J95" s="76">
        <f>Lpu_Leány_b_20!H34</f>
        <v>69</v>
      </c>
      <c r="K95" s="77"/>
    </row>
    <row r="96" spans="1:11" ht="13.5" customHeight="1" x14ac:dyDescent="0.4">
      <c r="A96" s="57"/>
      <c r="G96" s="76"/>
      <c r="H96" s="76"/>
      <c r="I96" s="76"/>
      <c r="J96" s="76"/>
      <c r="K96" s="77"/>
    </row>
    <row r="97" spans="1:11" ht="13.5" customHeight="1" x14ac:dyDescent="0.4">
      <c r="A97" t="s">
        <v>56</v>
      </c>
      <c r="G97" s="76"/>
      <c r="H97" s="76"/>
      <c r="I97" s="76"/>
      <c r="J97" s="76"/>
      <c r="K97" s="77"/>
    </row>
    <row r="98" spans="1:11" ht="13.5" customHeight="1" x14ac:dyDescent="0.4">
      <c r="A98" s="57" t="s">
        <v>32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s="76"/>
      <c r="H98" s="76"/>
      <c r="I98" s="76"/>
      <c r="J98" s="76"/>
      <c r="K98" s="77"/>
    </row>
    <row r="99" spans="1:11" ht="13.5" customHeight="1" x14ac:dyDescent="0.4">
      <c r="A99" s="57" t="s">
        <v>33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s="76"/>
      <c r="H99" s="76"/>
      <c r="I99" s="76"/>
      <c r="J99" s="76"/>
      <c r="K99" s="77"/>
    </row>
    <row r="100" spans="1:11" ht="13.5" customHeight="1" x14ac:dyDescent="0.4">
      <c r="A100" s="57" t="s">
        <v>34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s="76"/>
      <c r="H100" s="76"/>
      <c r="I100" s="76"/>
      <c r="J100" s="76"/>
      <c r="K100" s="77"/>
    </row>
    <row r="101" spans="1:11" ht="13.5" customHeight="1" x14ac:dyDescent="0.4">
      <c r="A101" s="57"/>
      <c r="G101" s="76"/>
      <c r="H101" s="76"/>
      <c r="I101" s="76"/>
      <c r="J101" s="76"/>
      <c r="K101" s="77"/>
    </row>
    <row r="102" spans="1:11" ht="13.5" customHeight="1" x14ac:dyDescent="0.4">
      <c r="A102" t="s">
        <v>72</v>
      </c>
      <c r="G102" s="76"/>
      <c r="H102" s="76"/>
      <c r="I102" s="76"/>
      <c r="J102" s="76"/>
      <c r="K102" s="77"/>
    </row>
    <row r="103" spans="1:11" ht="13.5" customHeight="1" x14ac:dyDescent="0.4">
      <c r="A103" s="57" t="s">
        <v>32</v>
      </c>
      <c r="B103" t="e">
        <f>#REF!</f>
        <v>#REF!</v>
      </c>
      <c r="F103" t="e">
        <f>#REF!</f>
        <v>#REF!</v>
      </c>
      <c r="G103" s="76"/>
      <c r="H103" s="76"/>
      <c r="I103" s="76"/>
      <c r="J103" s="76"/>
      <c r="K103" s="77" t="e">
        <f>#REF!</f>
        <v>#REF!</v>
      </c>
    </row>
    <row r="104" spans="1:11" ht="13.5" customHeight="1" x14ac:dyDescent="0.4">
      <c r="A104" s="57"/>
      <c r="B104" t="e">
        <f>#REF!</f>
        <v>#REF!</v>
      </c>
      <c r="C104" t="e">
        <f>#REF!</f>
        <v>#REF!</v>
      </c>
      <c r="G104" s="76"/>
      <c r="H104" s="76"/>
      <c r="I104" s="76"/>
      <c r="J104" s="76" t="e">
        <f>#REF!</f>
        <v>#REF!</v>
      </c>
      <c r="K104" s="77"/>
    </row>
    <row r="105" spans="1:11" ht="13.5" customHeight="1" x14ac:dyDescent="0.4">
      <c r="A105" s="57"/>
      <c r="B105" t="e">
        <f>#REF!</f>
        <v>#REF!</v>
      </c>
      <c r="C105" t="e">
        <f>#REF!</f>
        <v>#REF!</v>
      </c>
      <c r="G105" s="76"/>
      <c r="H105" s="76"/>
      <c r="I105" s="76"/>
      <c r="J105" s="76" t="e">
        <f>#REF!</f>
        <v>#REF!</v>
      </c>
      <c r="K105" s="77"/>
    </row>
    <row r="106" spans="1:11" ht="13.5" customHeight="1" x14ac:dyDescent="0.4">
      <c r="A106" s="57"/>
      <c r="B106" t="e">
        <f>#REF!</f>
        <v>#REF!</v>
      </c>
      <c r="C106" t="e">
        <f>#REF!</f>
        <v>#REF!</v>
      </c>
      <c r="G106" s="76"/>
      <c r="H106" s="76"/>
      <c r="I106" s="76"/>
      <c r="J106" s="76" t="e">
        <f>#REF!</f>
        <v>#REF!</v>
      </c>
      <c r="K106" s="77"/>
    </row>
    <row r="107" spans="1:11" ht="13.5" customHeight="1" x14ac:dyDescent="0.4">
      <c r="A107" s="57"/>
      <c r="G107" s="76"/>
      <c r="H107" s="76"/>
      <c r="I107" s="76"/>
      <c r="J107" s="76"/>
      <c r="K107" s="77"/>
    </row>
    <row r="108" spans="1:11" ht="13.5" customHeight="1" x14ac:dyDescent="0.4">
      <c r="A108" t="s">
        <v>73</v>
      </c>
      <c r="G108" s="76"/>
      <c r="H108" s="76"/>
      <c r="I108" s="76"/>
      <c r="J108" s="76"/>
      <c r="K108" s="77"/>
    </row>
    <row r="109" spans="1:11" ht="13.5" customHeight="1" x14ac:dyDescent="0.4">
      <c r="A109" s="57" t="s">
        <v>32</v>
      </c>
      <c r="B109" t="str">
        <f>Lpu_Leány_c_40!B3</f>
        <v>Gáll Kamilla Keana</v>
      </c>
      <c r="C109" t="str">
        <f>Lpu_Leány_c_40!C3</f>
        <v>2005.06.28</v>
      </c>
      <c r="D109" t="str">
        <f>Lpu_Leány_c_40!D3</f>
        <v>Gyöngyös</v>
      </c>
      <c r="E109" t="str">
        <f>Lpu_Leány_c_40!E3</f>
        <v>Gyöngyösi Berze Nagy János Gimnázium</v>
      </c>
      <c r="F109" t="str">
        <f>Lpu_Leány_c_40!F3</f>
        <v>Heves</v>
      </c>
      <c r="G109" s="76">
        <f>Lpu_Leány_c_40!G3</f>
        <v>95</v>
      </c>
      <c r="H109" s="76">
        <f>Lpu_Leány_c_40!H3</f>
        <v>97</v>
      </c>
      <c r="I109" s="76">
        <f>Lpu_Leány_c_40!I3</f>
        <v>98</v>
      </c>
      <c r="J109" s="76">
        <f>Lpu_Leány_c_40!J3</f>
        <v>98</v>
      </c>
      <c r="K109" s="77">
        <f>Lpu_Leány_c_40!K3</f>
        <v>388</v>
      </c>
    </row>
    <row r="110" spans="1:11" ht="13.5" customHeight="1" x14ac:dyDescent="0.4">
      <c r="A110" s="57" t="s">
        <v>33</v>
      </c>
      <c r="B110" t="str">
        <f>Lpu_Leány_c_40!B4</f>
        <v>Ludvig-Cseri Dorina</v>
      </c>
      <c r="G110" s="76" t="str">
        <f>Lpu_Leány_c_40!G4</f>
        <v>-</v>
      </c>
      <c r="H110" s="76" t="str">
        <f>Lpu_Leány_c_40!H4</f>
        <v>-</v>
      </c>
      <c r="I110" s="76" t="str">
        <f>Lpu_Leány_c_40!I4</f>
        <v>-</v>
      </c>
      <c r="J110" s="76" t="str">
        <f>Lpu_Leány_c_40!J4</f>
        <v>-</v>
      </c>
      <c r="K110" s="77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76" t="str">
        <f>Lpu_Leány_c_40!G5</f>
        <v>-</v>
      </c>
      <c r="H111" s="76" t="str">
        <f>Lpu_Leány_c_40!H5</f>
        <v>-</v>
      </c>
      <c r="I111" s="76" t="str">
        <f>Lpu_Leány_c_40!I5</f>
        <v>-</v>
      </c>
      <c r="J111" s="76" t="str">
        <f>Lpu_Leány_c_40!J5</f>
        <v>-</v>
      </c>
      <c r="K111" s="77">
        <f>Lpu_Leány_c_40!K5</f>
        <v>0</v>
      </c>
    </row>
    <row r="112" spans="1:11" ht="13.5" customHeight="1" x14ac:dyDescent="0.4">
      <c r="G112" s="76"/>
      <c r="H112" s="76"/>
      <c r="I112" s="76"/>
      <c r="J112" s="76"/>
      <c r="K112" s="77"/>
    </row>
    <row r="113" spans="1:11" ht="13.5" customHeight="1" x14ac:dyDescent="0.4">
      <c r="A113" t="s">
        <v>74</v>
      </c>
      <c r="G113" s="76"/>
      <c r="H113" s="76"/>
      <c r="I113" s="76"/>
      <c r="J113" s="76"/>
      <c r="K113" s="77"/>
    </row>
    <row r="114" spans="1:11" ht="13.5" customHeight="1" x14ac:dyDescent="0.4">
      <c r="A114" s="57" t="s">
        <v>32</v>
      </c>
      <c r="B114" t="str">
        <f>Lpu_Leány_c_40!B31</f>
        <v>-</v>
      </c>
      <c r="G114" s="76" t="str">
        <f>Lpu_Leány_c_40!F31</f>
        <v>-</v>
      </c>
      <c r="H114" s="76"/>
      <c r="I114" s="76"/>
      <c r="J114" s="76"/>
      <c r="K114" s="77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6"/>
      <c r="H115" s="76"/>
      <c r="I115" s="76"/>
      <c r="J115" s="76" t="str">
        <f>Lpu_Leány_c_40!J32</f>
        <v>-</v>
      </c>
      <c r="K115" s="77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6"/>
      <c r="H116" s="76"/>
      <c r="I116" s="76"/>
      <c r="J116" s="76" t="str">
        <f>Lpu_Leány_c_40!J33</f>
        <v>-</v>
      </c>
      <c r="K116" s="77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6"/>
      <c r="H117" s="76"/>
      <c r="I117" s="76"/>
      <c r="J117" s="76" t="str">
        <f>Lpu_Leány_c_40!J34</f>
        <v>-</v>
      </c>
      <c r="K117" s="77"/>
    </row>
    <row r="118" spans="1:11" ht="13.5" customHeight="1" x14ac:dyDescent="0.4">
      <c r="G118" s="76"/>
      <c r="H118" s="76"/>
      <c r="I118" s="76"/>
      <c r="J118" s="76"/>
      <c r="K118" s="77"/>
    </row>
    <row r="119" spans="1:11" ht="13.5" customHeight="1" x14ac:dyDescent="0.4">
      <c r="A119" t="s">
        <v>58</v>
      </c>
      <c r="G119" s="76"/>
      <c r="H119" s="76"/>
      <c r="I119" s="76"/>
      <c r="J119" s="76"/>
      <c r="K119" s="77"/>
    </row>
    <row r="120" spans="1:11" ht="13.5" customHeight="1" x14ac:dyDescent="0.4">
      <c r="A120" s="57" t="s">
        <v>32</v>
      </c>
      <c r="B120" t="str">
        <f>Lpi_Fiú_a_20!B3</f>
        <v>Hajdu Csongor</v>
      </c>
      <c r="C120" t="str">
        <f>Lpi_Fiú_a_20!C3</f>
        <v>2024.04.10</v>
      </c>
      <c r="D120" t="e">
        <f>Lpi_Fiú_a_20!#REF!</f>
        <v>#REF!</v>
      </c>
      <c r="E120" t="str">
        <f>Lpi_Fiú_a_20!E3</f>
        <v>Abasári Aba Sámuel Általános Iskola</v>
      </c>
      <c r="F120" t="str">
        <f>Lpi_Fiú_a_20!D3</f>
        <v>Abasár</v>
      </c>
      <c r="G120" s="76"/>
      <c r="H120" s="76"/>
      <c r="I120" s="76">
        <f>Lpi_Fiú_a_20!G3</f>
        <v>95</v>
      </c>
      <c r="J120" s="76">
        <f>Lpi_Fiú_a_20!H3</f>
        <v>95</v>
      </c>
      <c r="K120" s="77">
        <f>Lpi_Fiú_a_20!I3</f>
        <v>190</v>
      </c>
    </row>
    <row r="121" spans="1:11" ht="13.5" customHeight="1" x14ac:dyDescent="0.4">
      <c r="A121" s="57" t="s">
        <v>33</v>
      </c>
      <c r="B121" t="str">
        <f>Lpi_Fiú_a_20!B4</f>
        <v>Torma Péter</v>
      </c>
      <c r="C121" t="str">
        <f>Lpi_Fiú_a_20!C4</f>
        <v>2010.12.1</v>
      </c>
      <c r="D121" t="e">
        <f>Lpi_Fiú_a_20!#REF!</f>
        <v>#REF!</v>
      </c>
      <c r="E121" t="str">
        <f>Lpi_Fiú_a_20!E4</f>
        <v>Gyöngyösi Egressy Béni Két Tanítási Nyelvű Általános Iskola</v>
      </c>
      <c r="F121" t="str">
        <f>Lpi_Fiú_a_20!D4</f>
        <v>Gyöngyös</v>
      </c>
      <c r="G121" s="76"/>
      <c r="H121" s="76"/>
      <c r="I121" s="76">
        <f>Lpi_Fiú_a_20!G4</f>
        <v>89</v>
      </c>
      <c r="J121" s="76">
        <f>Lpi_Fiú_a_20!H4</f>
        <v>86</v>
      </c>
      <c r="K121" s="77">
        <f>Lpi_Fiú_a_20!I4</f>
        <v>175</v>
      </c>
    </row>
    <row r="122" spans="1:11" ht="13.5" customHeight="1" x14ac:dyDescent="0.4">
      <c r="A122" s="57" t="s">
        <v>34</v>
      </c>
      <c r="B122" t="str">
        <f>Lpi_Fiú_a_20!B5</f>
        <v>Deák Ákos</v>
      </c>
      <c r="C122" t="str">
        <f>Lpi_Fiú_a_20!C5</f>
        <v>2011.09.18.</v>
      </c>
      <c r="D122" t="e">
        <f>Lpi_Fiú_a_20!#REF!</f>
        <v>#REF!</v>
      </c>
      <c r="E122" t="str">
        <f>Lpi_Fiú_a_20!E5</f>
        <v>Szent Imre Katolikus Általános Iskola és Jó Pásztor Óvoda, Alapfokú Művészeti Iskola</v>
      </c>
      <c r="F122" t="str">
        <f>Lpi_Fiú_a_20!D5</f>
        <v>Eger</v>
      </c>
      <c r="G122" s="76"/>
      <c r="H122" s="76"/>
      <c r="I122" s="76">
        <f>Lpi_Fiú_a_20!G5</f>
        <v>88</v>
      </c>
      <c r="J122" s="76">
        <f>Lpi_Fiú_a_20!H5</f>
        <v>85</v>
      </c>
      <c r="K122" s="77">
        <f>Lpi_Fiú_a_20!I5</f>
        <v>173</v>
      </c>
    </row>
    <row r="123" spans="1:11" ht="13.5" customHeight="1" x14ac:dyDescent="0.4">
      <c r="G123" s="76"/>
      <c r="H123" s="76"/>
      <c r="I123" s="76"/>
      <c r="J123" s="76"/>
      <c r="K123" s="77"/>
    </row>
    <row r="124" spans="1:11" ht="13.5" customHeight="1" x14ac:dyDescent="0.4">
      <c r="A124" t="s">
        <v>75</v>
      </c>
      <c r="G124" s="76"/>
      <c r="H124" s="76"/>
      <c r="I124" s="76"/>
      <c r="J124" s="76"/>
      <c r="K124" s="77"/>
    </row>
    <row r="125" spans="1:11" ht="13.5" customHeight="1" x14ac:dyDescent="0.4">
      <c r="A125" s="57" t="s">
        <v>32</v>
      </c>
      <c r="B125" t="str">
        <f>Lpi_Fiú_a_20!B31</f>
        <v>-</v>
      </c>
      <c r="G125" s="76" t="str">
        <f>Lpi_Fiú_a_20!F31</f>
        <v>-</v>
      </c>
      <c r="H125" s="76"/>
      <c r="I125" s="76"/>
      <c r="J125" s="76"/>
      <c r="K125" s="77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76"/>
      <c r="H126" s="76"/>
      <c r="I126" s="76"/>
      <c r="J126" s="76" t="str">
        <f>Lpi_Fiú_a_20!H32</f>
        <v>-</v>
      </c>
      <c r="K126" s="77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76"/>
      <c r="H127" s="76"/>
      <c r="I127" s="76"/>
      <c r="J127" s="76" t="str">
        <f>Lpi_Fiú_a_20!H33</f>
        <v>-</v>
      </c>
      <c r="K127" s="77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76"/>
      <c r="H128" s="76"/>
      <c r="I128" s="76"/>
      <c r="J128" s="76" t="str">
        <f>Lpi_Fiú_a_20!H34</f>
        <v>-</v>
      </c>
      <c r="K128" s="77"/>
    </row>
    <row r="129" spans="1:11" ht="13.5" customHeight="1" x14ac:dyDescent="0.4">
      <c r="G129" s="76"/>
      <c r="H129" s="76"/>
      <c r="I129" s="76"/>
      <c r="J129" s="76"/>
      <c r="K129" s="77"/>
    </row>
    <row r="130" spans="1:11" ht="13.5" customHeight="1" x14ac:dyDescent="0.4">
      <c r="A130" t="s">
        <v>59</v>
      </c>
      <c r="G130" s="76"/>
      <c r="H130" s="76"/>
      <c r="I130" s="76"/>
      <c r="J130" s="76"/>
      <c r="K130" s="77"/>
    </row>
    <row r="131" spans="1:11" ht="13.5" customHeight="1" x14ac:dyDescent="0.4">
      <c r="A131" s="57" t="s">
        <v>32</v>
      </c>
      <c r="B131" t="str">
        <f>Lpi_Fiú_b_20!B3</f>
        <v>Szabó Gergő</v>
      </c>
      <c r="C131" t="str">
        <f>Lpi_Fiú_b_20!C3</f>
        <v>2006.05.21.</v>
      </c>
      <c r="D131" t="str">
        <f>Lpi_Fiú_b_20!D3</f>
        <v>Gyöngyös</v>
      </c>
      <c r="E131" t="str">
        <f>Lpi_Fiú_b_20!E3</f>
        <v>Egri Főegyházmegye</v>
      </c>
      <c r="F131" t="str">
        <f>Lpi_Fiú_b_20!F3</f>
        <v>Heves</v>
      </c>
      <c r="G131" s="76"/>
      <c r="H131" s="76"/>
      <c r="I131" s="76">
        <f>Lpi_Fiú_b_20!G3</f>
        <v>80</v>
      </c>
      <c r="J131" s="76">
        <f>Lpi_Fiú_b_20!H3</f>
        <v>86</v>
      </c>
      <c r="K131" s="77">
        <f>Lpi_Fiú_b_20!I3</f>
        <v>166</v>
      </c>
    </row>
    <row r="132" spans="1:11" ht="13.5" customHeight="1" x14ac:dyDescent="0.4">
      <c r="A132" s="57" t="s">
        <v>33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76"/>
      <c r="H132" s="76"/>
      <c r="I132" s="76" t="str">
        <f>Lpi_Fiú_b_20!G4</f>
        <v>-</v>
      </c>
      <c r="J132" s="76" t="str">
        <f>Lpi_Fiú_b_20!H4</f>
        <v>-</v>
      </c>
      <c r="K132" s="77">
        <f>Lpi_Fiú_b_20!I4</f>
        <v>0</v>
      </c>
    </row>
    <row r="133" spans="1:11" ht="13.5" customHeight="1" x14ac:dyDescent="0.4">
      <c r="A133" s="57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76"/>
      <c r="H133" s="76"/>
      <c r="I133" s="76" t="str">
        <f>Lpi_Fiú_b_20!G5</f>
        <v>-</v>
      </c>
      <c r="J133" s="76" t="str">
        <f>Lpi_Fiú_b_20!H5</f>
        <v>-</v>
      </c>
      <c r="K133" s="77">
        <f>Lpi_Fiú_b_20!I5</f>
        <v>0</v>
      </c>
    </row>
    <row r="134" spans="1:11" ht="13.5" customHeight="1" x14ac:dyDescent="0.4">
      <c r="G134" s="76"/>
      <c r="H134" s="76"/>
      <c r="I134" s="76"/>
      <c r="J134" s="76"/>
      <c r="K134" s="77"/>
    </row>
    <row r="135" spans="1:11" ht="13.5" customHeight="1" x14ac:dyDescent="0.4">
      <c r="A135" t="s">
        <v>35</v>
      </c>
      <c r="G135" s="76"/>
      <c r="H135" s="76"/>
      <c r="I135" s="76"/>
      <c r="J135" s="76"/>
      <c r="K135" s="77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76"/>
      <c r="H136" s="76"/>
      <c r="I136" s="76"/>
      <c r="J136" s="76"/>
      <c r="K136" s="77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76"/>
      <c r="H137" s="76"/>
      <c r="I137" s="76"/>
      <c r="J137" s="76" t="str">
        <f>Lpi_Fiú_b_20!H32</f>
        <v>-</v>
      </c>
      <c r="K137" s="77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76"/>
      <c r="H138" s="76"/>
      <c r="I138" s="76"/>
      <c r="J138" s="76" t="str">
        <f>Lpi_Fiú_b_20!H33</f>
        <v>-</v>
      </c>
      <c r="K138" s="77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76"/>
      <c r="H139" s="76"/>
      <c r="I139" s="76"/>
      <c r="J139" s="76" t="str">
        <f>Lpi_Fiú_b_20!H34</f>
        <v>-</v>
      </c>
      <c r="K139" s="77"/>
    </row>
    <row r="140" spans="1:11" ht="13.5" customHeight="1" x14ac:dyDescent="0.4">
      <c r="G140" s="76"/>
      <c r="H140" s="76"/>
      <c r="I140" s="76"/>
      <c r="J140" s="76"/>
      <c r="K140" s="77"/>
    </row>
    <row r="141" spans="1:11" ht="13.5" customHeight="1" x14ac:dyDescent="0.4">
      <c r="A141" t="s">
        <v>60</v>
      </c>
      <c r="G141" s="76"/>
      <c r="H141" s="76"/>
      <c r="I141" s="76"/>
      <c r="J141" s="76"/>
      <c r="K141" s="77"/>
    </row>
    <row r="142" spans="1:11" ht="13.5" customHeight="1" x14ac:dyDescent="0.4">
      <c r="A142" s="57" t="s">
        <v>32</v>
      </c>
      <c r="B142" t="str">
        <f>Lpi40_Fiú_c_40!B3</f>
        <v>Kónya Dániel</v>
      </c>
      <c r="C142" t="str">
        <f>Lpi40_Fiú_c_40!C3</f>
        <v>2007.09.08.</v>
      </c>
      <c r="D142" t="str">
        <f>Lpi40_Fiú_c_40!D3</f>
        <v>Gyöngyös</v>
      </c>
      <c r="E142" t="str">
        <f>Lpi40_Fiú_c_40!E3</f>
        <v>Egri Főegyházmegye</v>
      </c>
      <c r="F142" t="str">
        <f>Lpi40_Fiú_c_40!F3</f>
        <v>HEVES</v>
      </c>
      <c r="G142" s="76">
        <f>Lpi40_Fiú_c_40!G3</f>
        <v>88</v>
      </c>
      <c r="H142" s="76">
        <f>Lpi40_Fiú_c_40!H3</f>
        <v>89</v>
      </c>
      <c r="I142" s="76">
        <f>Lpi40_Fiú_c_40!I3</f>
        <v>93</v>
      </c>
      <c r="J142" s="76">
        <f>Lpi40_Fiú_c_40!J3</f>
        <v>96</v>
      </c>
      <c r="K142" s="77">
        <f>Lpi40_Fiú_c_40!K3</f>
        <v>366</v>
      </c>
    </row>
    <row r="143" spans="1:11" ht="13.5" customHeight="1" x14ac:dyDescent="0.4">
      <c r="A143" s="57" t="s">
        <v>33</v>
      </c>
      <c r="B143" t="str">
        <f>Lpi40_Fiú_c_40!B4</f>
        <v>Barabás Bence</v>
      </c>
      <c r="C143" t="str">
        <f>Lpi40_Fiú_c_40!C4</f>
        <v>2006.03.17.</v>
      </c>
      <c r="D143" t="str">
        <f>Lpi40_Fiú_c_40!D4</f>
        <v>Gyöngyös</v>
      </c>
      <c r="E143" t="str">
        <f>Lpi40_Fiú_c_40!E4</f>
        <v>Egri Főegyházmegye</v>
      </c>
      <c r="F143" t="str">
        <f>Lpi40_Fiú_c_40!F4</f>
        <v>HEVES</v>
      </c>
      <c r="G143" s="76">
        <f>Lpi40_Fiú_c_40!G4</f>
        <v>89</v>
      </c>
      <c r="H143" s="76">
        <f>Lpi40_Fiú_c_40!H4</f>
        <v>94</v>
      </c>
      <c r="I143" s="76">
        <f>Lpi40_Fiú_c_40!I4</f>
        <v>91</v>
      </c>
      <c r="J143" s="76">
        <f>Lpi40_Fiú_c_40!J4</f>
        <v>82</v>
      </c>
      <c r="K143" s="77">
        <f>Lpi40_Fiú_c_40!K4</f>
        <v>356</v>
      </c>
    </row>
    <row r="144" spans="1:11" ht="13.5" customHeight="1" x14ac:dyDescent="0.4">
      <c r="A144" s="57" t="s">
        <v>34</v>
      </c>
      <c r="B144" t="str">
        <f>Lpi40_Fiú_c_40!B5</f>
        <v>Bárdos Zétény</v>
      </c>
      <c r="C144" t="str">
        <f>Lpi40_Fiú_c_40!C5</f>
        <v>2004.10.28.</v>
      </c>
      <c r="D144" t="str">
        <f>Lpi40_Fiú_c_40!D5</f>
        <v>Gyöngyös</v>
      </c>
      <c r="E144" t="str">
        <f>Lpi40_Fiú_c_40!E5</f>
        <v>Egri Főegyházmegye</v>
      </c>
      <c r="F144" t="str">
        <f>Lpi40_Fiú_c_40!F5</f>
        <v>HEVES</v>
      </c>
      <c r="G144" s="76">
        <f>Lpi40_Fiú_c_40!G5</f>
        <v>77</v>
      </c>
      <c r="H144" s="76">
        <f>Lpi40_Fiú_c_40!H5</f>
        <v>75</v>
      </c>
      <c r="I144" s="76">
        <f>Lpi40_Fiú_c_40!I5</f>
        <v>71</v>
      </c>
      <c r="J144" s="76">
        <f>Lpi40_Fiú_c_40!J5</f>
        <v>81</v>
      </c>
      <c r="K144" s="77">
        <f>Lpi40_Fiú_c_40!K5</f>
        <v>304</v>
      </c>
    </row>
    <row r="145" spans="1:11" ht="13.5" customHeight="1" x14ac:dyDescent="0.4">
      <c r="G145" s="76"/>
      <c r="H145" s="76"/>
      <c r="I145" s="76"/>
      <c r="J145" s="76"/>
      <c r="K145" s="77"/>
    </row>
    <row r="146" spans="1:11" ht="13.5" customHeight="1" x14ac:dyDescent="0.4">
      <c r="A146" t="s">
        <v>76</v>
      </c>
      <c r="G146" s="76"/>
      <c r="H146" s="76"/>
      <c r="I146" s="76"/>
      <c r="J146" s="76"/>
      <c r="K146" s="77"/>
    </row>
    <row r="147" spans="1:11" ht="13.5" customHeight="1" x14ac:dyDescent="0.4">
      <c r="A147" s="57" t="s">
        <v>32</v>
      </c>
      <c r="B147" t="str">
        <f>Lpi40_Fiú_c_40!B31</f>
        <v>Egri Főegyházmegye</v>
      </c>
      <c r="F147" t="str">
        <f>Lpi40_Fiú_c_40!F31</f>
        <v>-</v>
      </c>
      <c r="G147" s="76"/>
      <c r="H147" s="76"/>
      <c r="I147" s="76"/>
      <c r="J147" s="76"/>
      <c r="K147" s="77">
        <f>Lpi40_Fiú_c_40!K31</f>
        <v>1026</v>
      </c>
    </row>
    <row r="148" spans="1:11" ht="13.5" customHeight="1" x14ac:dyDescent="0.4">
      <c r="A148" s="57"/>
      <c r="B148" t="str">
        <f>Lpi40_Fiú_c_40!B32</f>
        <v>Kónya Dániel</v>
      </c>
      <c r="C148" t="str">
        <f>Lpi40_Fiú_c_40!C32</f>
        <v>2007.09.08.</v>
      </c>
      <c r="G148" s="76"/>
      <c r="H148" s="76"/>
      <c r="I148" s="76"/>
      <c r="J148" s="76">
        <f>Lpi40_Fiú_c_40!J32</f>
        <v>96</v>
      </c>
      <c r="K148" s="77"/>
    </row>
    <row r="149" spans="1:11" ht="13.5" customHeight="1" x14ac:dyDescent="0.4">
      <c r="A149" s="57"/>
      <c r="B149" t="str">
        <f>Lpi40_Fiú_c_40!B33</f>
        <v>Barabás Bence</v>
      </c>
      <c r="C149" t="str">
        <f>Lpi40_Fiú_c_40!C33</f>
        <v>2006.03.17.</v>
      </c>
      <c r="G149" s="76"/>
      <c r="H149" s="76"/>
      <c r="I149" s="76"/>
      <c r="J149" s="76">
        <f>Lpi40_Fiú_c_40!J33</f>
        <v>82</v>
      </c>
      <c r="K149" s="77"/>
    </row>
    <row r="150" spans="1:11" ht="13.5" customHeight="1" x14ac:dyDescent="0.4">
      <c r="A150" s="57"/>
      <c r="B150" t="str">
        <f>Lpi40_Fiú_c_40!B34</f>
        <v>Bárdos Zétény</v>
      </c>
      <c r="C150" t="str">
        <f>Lpi40_Fiú_c_40!C34</f>
        <v>2004.10.28.</v>
      </c>
      <c r="G150" s="76"/>
      <c r="H150" s="76"/>
      <c r="I150" s="76"/>
      <c r="J150" s="76">
        <f>Lpi40_Fiú_c_40!J34</f>
        <v>81</v>
      </c>
      <c r="K150" s="77"/>
    </row>
    <row r="151" spans="1:11" ht="13.5" customHeight="1" x14ac:dyDescent="0.4">
      <c r="G151" s="76"/>
      <c r="H151" s="76"/>
      <c r="I151" s="76"/>
      <c r="J151" s="76"/>
      <c r="K151" s="77"/>
    </row>
    <row r="152" spans="1:11" ht="13.5" customHeight="1" x14ac:dyDescent="0.4">
      <c r="A152" t="s">
        <v>61</v>
      </c>
      <c r="G152" s="76"/>
      <c r="H152" s="76"/>
      <c r="I152" s="76"/>
      <c r="J152" s="76"/>
      <c r="K152" s="77"/>
    </row>
    <row r="153" spans="1:11" ht="13.5" customHeight="1" x14ac:dyDescent="0.4">
      <c r="A153" s="57" t="s">
        <v>32</v>
      </c>
      <c r="B153">
        <f>Lpi_Leány_a_20!B3</f>
        <v>0</v>
      </c>
      <c r="C153">
        <f>Lpi_Leány_a_20!C3</f>
        <v>0</v>
      </c>
      <c r="D153">
        <f>Lpi_Leány_a_20!D3</f>
        <v>0</v>
      </c>
      <c r="E153">
        <f>Lpi_Leány_a_20!E3</f>
        <v>0</v>
      </c>
      <c r="F153" t="str">
        <f>Lpi_Leány_a_20!F3</f>
        <v>-</v>
      </c>
      <c r="G153" s="76"/>
      <c r="H153" s="76"/>
      <c r="I153" s="76" t="str">
        <f>Lpi_Leány_a_20!G3</f>
        <v>-</v>
      </c>
      <c r="J153" s="76" t="str">
        <f>Lpi_Leány_a_20!H3</f>
        <v>-</v>
      </c>
      <c r="K153" s="77">
        <f>Lpi_Leány_a_20!I3</f>
        <v>0</v>
      </c>
    </row>
    <row r="154" spans="1:11" ht="13.5" customHeight="1" x14ac:dyDescent="0.4">
      <c r="A154" s="57" t="s">
        <v>33</v>
      </c>
      <c r="B154" t="str">
        <f>Lpi_Leány_a_20!B4</f>
        <v>-</v>
      </c>
      <c r="C154" t="str">
        <f>Lpi_Leány_a_20!C4</f>
        <v>-</v>
      </c>
      <c r="D154" t="str">
        <f>Lpi_Leány_a_20!D4</f>
        <v>-</v>
      </c>
      <c r="E154" t="str">
        <f>Lpi_Leány_a_20!E4</f>
        <v>-</v>
      </c>
      <c r="F154" t="str">
        <f>Lpi_Leány_a_20!F4</f>
        <v>-</v>
      </c>
      <c r="G154" s="76"/>
      <c r="H154" s="76"/>
      <c r="I154" s="76" t="str">
        <f>Lpi_Leány_a_20!G4</f>
        <v>-</v>
      </c>
      <c r="J154" s="76" t="str">
        <f>Lpi_Leány_a_20!H4</f>
        <v>-</v>
      </c>
      <c r="K154" s="77">
        <f>Lpi_Leány_a_20!I4</f>
        <v>0</v>
      </c>
    </row>
    <row r="155" spans="1:11" ht="13.5" customHeight="1" x14ac:dyDescent="0.4">
      <c r="A155" s="57" t="s">
        <v>34</v>
      </c>
      <c r="B155" t="str">
        <f>Lpi_Leány_a_20!B5</f>
        <v>-</v>
      </c>
      <c r="C155" t="str">
        <f>Lpi_Leány_a_20!C5</f>
        <v>-</v>
      </c>
      <c r="D155" t="str">
        <f>Lpi_Leány_a_20!D5</f>
        <v>-</v>
      </c>
      <c r="E155" t="str">
        <f>Lpi_Leány_a_20!E5</f>
        <v>-</v>
      </c>
      <c r="F155" t="str">
        <f>Lpi_Leány_a_20!F5</f>
        <v>-</v>
      </c>
      <c r="G155" s="76"/>
      <c r="H155" s="76"/>
      <c r="I155" s="76" t="str">
        <f>Lpi_Leány_a_20!G5</f>
        <v>-</v>
      </c>
      <c r="J155" s="76" t="str">
        <f>Lpi_Leány_a_20!H5</f>
        <v>-</v>
      </c>
      <c r="K155" s="77">
        <f>Lpi_Leány_a_20!I5</f>
        <v>0</v>
      </c>
    </row>
    <row r="156" spans="1:11" ht="13.5" customHeight="1" x14ac:dyDescent="0.4">
      <c r="G156" s="76"/>
      <c r="H156" s="76"/>
      <c r="I156" s="76"/>
      <c r="J156" s="76"/>
      <c r="K156" s="77"/>
    </row>
    <row r="157" spans="1:11" ht="13.5" customHeight="1" x14ac:dyDescent="0.4">
      <c r="A157" t="s">
        <v>77</v>
      </c>
      <c r="G157" s="76"/>
      <c r="H157" s="76"/>
      <c r="I157" s="76"/>
      <c r="J157" s="76"/>
      <c r="K157" s="77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76"/>
      <c r="H158" s="76"/>
      <c r="I158" s="76"/>
      <c r="J158" s="76"/>
      <c r="K158" s="77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76"/>
      <c r="H159" s="76"/>
      <c r="I159" s="76"/>
      <c r="J159" s="76" t="str">
        <f>Lpi_Leány_a_20!H32</f>
        <v>-</v>
      </c>
      <c r="K159" s="77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76"/>
      <c r="H160" s="76"/>
      <c r="I160" s="76"/>
      <c r="J160" s="76" t="str">
        <f>Lpi_Leány_a_20!H33</f>
        <v>-</v>
      </c>
      <c r="K160" s="77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76"/>
      <c r="H161" s="76"/>
      <c r="I161" s="76"/>
      <c r="J161" s="76" t="str">
        <f>Lpi_Leány_a_20!H34</f>
        <v>-</v>
      </c>
      <c r="K161" s="77"/>
    </row>
    <row r="162" spans="1:11" ht="13.5" customHeight="1" x14ac:dyDescent="0.4">
      <c r="G162" s="76"/>
      <c r="H162" s="76"/>
      <c r="I162" s="76"/>
      <c r="J162" s="76"/>
      <c r="K162" s="77"/>
    </row>
    <row r="163" spans="1:11" ht="13.5" customHeight="1" x14ac:dyDescent="0.4">
      <c r="A163" t="s">
        <v>62</v>
      </c>
      <c r="G163" s="76"/>
      <c r="H163" s="76"/>
      <c r="I163" s="76"/>
      <c r="J163" s="76"/>
      <c r="K163" s="77"/>
    </row>
    <row r="164" spans="1:11" ht="13.5" customHeight="1" x14ac:dyDescent="0.4">
      <c r="A164" s="57" t="s">
        <v>32</v>
      </c>
      <c r="B164" t="str">
        <f>Lpi_Leány_b_20!B3</f>
        <v>Tímár Kira Judit</v>
      </c>
      <c r="C164" t="str">
        <f>Lpi_Leány_b_20!C3</f>
        <v>2006.07.06.</v>
      </c>
      <c r="D164" t="str">
        <f>Lpi_Leány_b_20!D3</f>
        <v>Domoszló</v>
      </c>
      <c r="E164" t="str">
        <f>Lpi_Leány_b_20!E3</f>
        <v>Egri Szilágyi Erzsébet Gimnázium és Kollégium</v>
      </c>
      <c r="F164" t="str">
        <f>Lpi_Leány_b_20!F3</f>
        <v>HEVES</v>
      </c>
      <c r="G164" s="76"/>
      <c r="H164" s="76"/>
      <c r="I164" s="76">
        <f>Lpi_Leány_b_20!G3</f>
        <v>62</v>
      </c>
      <c r="J164" s="76">
        <f>Lpi_Leány_b_20!H3</f>
        <v>56</v>
      </c>
      <c r="K164" s="77">
        <f>Lpi_Leány_b_20!I3</f>
        <v>118</v>
      </c>
    </row>
    <row r="165" spans="1:11" ht="13.5" customHeight="1" x14ac:dyDescent="0.4">
      <c r="A165" s="57" t="s">
        <v>33</v>
      </c>
      <c r="B165" t="str">
        <f>Lpi_Leány_b_20!B4</f>
        <v>Harangi Boglárka</v>
      </c>
      <c r="C165" t="str">
        <f>Lpi_Leány_b_20!C4</f>
        <v>2006.12.05.</v>
      </c>
      <c r="D165" t="str">
        <f>Lpi_Leány_b_20!D4</f>
        <v>Hatvan</v>
      </c>
      <c r="E165" t="str">
        <f>Lpi_Leány_b_20!E4</f>
        <v>Heves Vármegyei SZC Damjanich János Technikum, Szakképző Iskola és Kollégium</v>
      </c>
      <c r="F165" t="str">
        <f>Lpi_Leány_b_20!F4</f>
        <v>HEVES</v>
      </c>
      <c r="G165" s="76"/>
      <c r="H165" s="76"/>
      <c r="I165" s="76">
        <f>Lpi_Leány_b_20!G4</f>
        <v>27</v>
      </c>
      <c r="J165" s="76">
        <f>Lpi_Leány_b_20!H4</f>
        <v>12</v>
      </c>
      <c r="K165" s="77">
        <f>Lpi_Leány_b_20!I4</f>
        <v>39</v>
      </c>
    </row>
    <row r="166" spans="1:11" ht="13.5" customHeight="1" x14ac:dyDescent="0.4">
      <c r="A166" s="57" t="s">
        <v>34</v>
      </c>
      <c r="B166" t="str">
        <f>Lpi_Leány_b_20!B5</f>
        <v>-</v>
      </c>
      <c r="C166" t="str">
        <f>Lpi_Leány_b_20!C5</f>
        <v>-</v>
      </c>
      <c r="D166" t="str">
        <f>Lpi_Leány_b_20!D5</f>
        <v>-</v>
      </c>
      <c r="E166" t="str">
        <f>Lpi_Leány_b_20!E5</f>
        <v>-</v>
      </c>
      <c r="F166" t="str">
        <f>Lpi_Leány_b_20!F5</f>
        <v>-</v>
      </c>
      <c r="G166" s="76"/>
      <c r="H166" s="76"/>
      <c r="I166" s="76" t="str">
        <f>Lpi_Leány_b_20!G5</f>
        <v>-</v>
      </c>
      <c r="J166" s="76" t="str">
        <f>Lpi_Leány_b_20!H5</f>
        <v>-</v>
      </c>
      <c r="K166" s="77">
        <f>Lpi_Leány_b_20!I5</f>
        <v>0</v>
      </c>
    </row>
    <row r="167" spans="1:11" ht="13.5" customHeight="1" x14ac:dyDescent="0.4">
      <c r="G167" s="76"/>
      <c r="H167" s="76"/>
      <c r="I167" s="76"/>
      <c r="J167" s="76"/>
      <c r="K167" s="77"/>
    </row>
    <row r="168" spans="1:11" ht="13.5" customHeight="1" x14ac:dyDescent="0.4">
      <c r="A168" t="s">
        <v>78</v>
      </c>
      <c r="G168" s="76"/>
      <c r="H168" s="76"/>
      <c r="I168" s="76"/>
      <c r="J168" s="76"/>
      <c r="K168" s="77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76"/>
      <c r="H169" s="76"/>
      <c r="I169" s="76"/>
      <c r="J169" s="76"/>
      <c r="K169" s="77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76"/>
      <c r="H170" s="76"/>
      <c r="I170" s="76"/>
      <c r="J170" s="76" t="str">
        <f>Lpi_Leány_b_20!H32</f>
        <v>-</v>
      </c>
      <c r="K170" s="77"/>
    </row>
    <row r="171" spans="1:11" ht="13.5" customHeight="1" x14ac:dyDescent="0.4">
      <c r="A171" s="57"/>
      <c r="B171" t="str">
        <f>Lpi_Leány_b_20!B33</f>
        <v>-</v>
      </c>
      <c r="G171" s="76"/>
      <c r="H171" s="76"/>
      <c r="I171" s="76"/>
      <c r="J171" s="76" t="str">
        <f>Lpi_Leány_b_20!H33</f>
        <v>-</v>
      </c>
      <c r="K171" s="77"/>
    </row>
    <row r="172" spans="1:11" ht="13.5" customHeight="1" x14ac:dyDescent="0.4">
      <c r="A172" s="57"/>
      <c r="B172" t="str">
        <f>Lpi_Leány_b_20!B34</f>
        <v>-</v>
      </c>
      <c r="G172" s="76"/>
      <c r="H172" s="76"/>
      <c r="I172" s="76"/>
      <c r="J172" s="76" t="str">
        <f>Lpi_Leány_b_20!H34</f>
        <v>-</v>
      </c>
      <c r="K172" s="77"/>
    </row>
    <row r="173" spans="1:11" ht="13.5" customHeight="1" x14ac:dyDescent="0.4">
      <c r="G173" s="76"/>
      <c r="H173" s="76"/>
      <c r="I173" s="76"/>
      <c r="J173" s="76"/>
      <c r="K173" s="77"/>
    </row>
    <row r="174" spans="1:11" ht="13.5" customHeight="1" x14ac:dyDescent="0.4">
      <c r="A174" t="s">
        <v>63</v>
      </c>
      <c r="G174" s="76"/>
      <c r="H174" s="76"/>
      <c r="I174" s="76"/>
      <c r="J174" s="76"/>
      <c r="K174" s="77"/>
    </row>
    <row r="175" spans="1:11" ht="13.5" customHeight="1" x14ac:dyDescent="0.4">
      <c r="A175" s="57" t="s">
        <v>32</v>
      </c>
      <c r="B175" t="str">
        <f>Lpi40_Leány_c_40!B3</f>
        <v>Bocsi Hanga Bíborka</v>
      </c>
      <c r="C175" t="str">
        <f>Lpi40_Leány_c_40!C3</f>
        <v>2007.07.23</v>
      </c>
      <c r="D175" t="str">
        <f>Lpi40_Leány_c_40!D3</f>
        <v>Eger</v>
      </c>
      <c r="E175" t="str">
        <f>Lpi40_Leány_c_40!E3</f>
        <v>Egri Dobó István Gimnázium</v>
      </c>
      <c r="F175" t="str">
        <f>Lpi40_Leány_c_40!F3</f>
        <v>Heves</v>
      </c>
      <c r="G175" s="76">
        <f>Lpi40_Leány_c_40!G3</f>
        <v>92</v>
      </c>
      <c r="H175" s="76">
        <f>Lpi40_Leány_c_40!H3</f>
        <v>81</v>
      </c>
      <c r="I175" s="76">
        <f>Lpi40_Leány_c_40!I3</f>
        <v>85</v>
      </c>
      <c r="J175" s="76">
        <f>Lpi40_Leány_c_40!J3</f>
        <v>84</v>
      </c>
      <c r="K175" s="77">
        <f>Lpi40_Leány_c_40!K3</f>
        <v>342</v>
      </c>
    </row>
    <row r="176" spans="1:11" ht="13.5" customHeight="1" x14ac:dyDescent="0.4">
      <c r="A176" s="57" t="s">
        <v>33</v>
      </c>
      <c r="B176" t="str">
        <f>Lpi40_Leány_c_40!B4</f>
        <v>Bárdos Vivien</v>
      </c>
      <c r="C176" t="str">
        <f>Lpi40_Leány_c_40!C4</f>
        <v>2008.10.17.</v>
      </c>
      <c r="D176" t="str">
        <f>Lpi40_Leány_c_40!D4</f>
        <v>Gyöngyös</v>
      </c>
      <c r="E176" t="str">
        <f>Lpi40_Leány_c_40!E4</f>
        <v>Egri Főegyházmegye</v>
      </c>
      <c r="F176" t="str">
        <f>Lpi40_Leány_c_40!F4</f>
        <v>Heves</v>
      </c>
      <c r="G176" s="76">
        <f>Lpi40_Leány_c_40!G4</f>
        <v>81</v>
      </c>
      <c r="H176" s="76">
        <f>Lpi40_Leány_c_40!H4</f>
        <v>73</v>
      </c>
      <c r="I176" s="76">
        <f>Lpi40_Leány_c_40!I4</f>
        <v>77</v>
      </c>
      <c r="J176" s="76">
        <f>Lpi40_Leány_c_40!J4</f>
        <v>80</v>
      </c>
      <c r="K176" s="77">
        <f>Lpi40_Leány_c_40!K4</f>
        <v>311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76" t="str">
        <f>Lpi40_Leány_c_40!G5</f>
        <v>-</v>
      </c>
      <c r="H177" s="76" t="str">
        <f>Lpi40_Leány_c_40!H5</f>
        <v>-</v>
      </c>
      <c r="I177" s="76" t="str">
        <f>Lpi40_Leány_c_40!I5</f>
        <v>-</v>
      </c>
      <c r="J177" s="76" t="str">
        <f>Lpi40_Leány_c_40!J5</f>
        <v>-</v>
      </c>
      <c r="K177" s="77">
        <f>Lpi40_Leány_c_40!K5</f>
        <v>0</v>
      </c>
    </row>
    <row r="178" spans="1:12" ht="13.5" customHeight="1" x14ac:dyDescent="0.35">
      <c r="G178" s="76"/>
      <c r="H178" s="76"/>
      <c r="I178" s="76"/>
      <c r="J178" s="76"/>
      <c r="K178" s="76"/>
    </row>
    <row r="179" spans="1:12" ht="13.5" customHeight="1" x14ac:dyDescent="0.35">
      <c r="A179" t="s">
        <v>79</v>
      </c>
      <c r="G179" s="76"/>
      <c r="H179" s="76"/>
      <c r="I179" s="76"/>
      <c r="J179" s="76"/>
      <c r="K179" s="76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76"/>
      <c r="H180" s="76"/>
      <c r="I180" s="76"/>
      <c r="J180" s="76"/>
      <c r="K180" s="77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6"/>
      <c r="H181" s="76"/>
      <c r="I181" s="76"/>
      <c r="J181" s="76" t="str">
        <f>Lpi40_Leány_c_40!J32</f>
        <v>-</v>
      </c>
      <c r="K181" s="76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6"/>
      <c r="H182" s="76"/>
      <c r="I182" s="76"/>
      <c r="J182" s="76" t="str">
        <f>Lpi40_Leány_c_40!J33</f>
        <v>-</v>
      </c>
      <c r="K182" s="76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6"/>
      <c r="H183" s="76"/>
      <c r="I183" s="76"/>
      <c r="J183" s="76" t="str">
        <f>Lpi40_Leány_c_40!J34</f>
        <v>-</v>
      </c>
      <c r="K183" s="76"/>
    </row>
    <row r="184" spans="1:12" ht="13.5" customHeight="1" x14ac:dyDescent="0.35">
      <c r="G184" s="76"/>
      <c r="H184" s="76"/>
      <c r="I184" s="76"/>
      <c r="J184" s="76"/>
      <c r="K184" s="76"/>
    </row>
    <row r="185" spans="1:12" ht="13.5" customHeight="1" x14ac:dyDescent="0.35">
      <c r="G185" s="76"/>
      <c r="H185" s="76"/>
      <c r="I185" s="76"/>
      <c r="J185" s="76"/>
      <c r="K185" s="76"/>
    </row>
    <row r="186" spans="1:12" ht="13.5" customHeight="1" x14ac:dyDescent="0.35">
      <c r="B186" s="62"/>
      <c r="C186" s="62"/>
      <c r="D186" s="62"/>
      <c r="E186" s="62"/>
      <c r="G186" s="76"/>
      <c r="H186" s="76"/>
      <c r="I186" s="76"/>
      <c r="J186" s="76"/>
      <c r="K186" s="76"/>
    </row>
    <row r="187" spans="1:12" ht="13.5" customHeight="1" x14ac:dyDescent="0.35">
      <c r="B187" s="135" t="s">
        <v>253</v>
      </c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</row>
    <row r="188" spans="1:12" ht="13.5" customHeight="1" x14ac:dyDescent="0.35">
      <c r="B188" s="137" t="s">
        <v>80</v>
      </c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</row>
    <row r="189" spans="1:12" ht="13.5" customHeight="1" x14ac:dyDescent="0.35">
      <c r="B189" s="138" t="s">
        <v>252</v>
      </c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</row>
    <row r="190" spans="1:12" ht="13.5" customHeight="1" x14ac:dyDescent="0.35">
      <c r="B190" s="135" t="s">
        <v>81</v>
      </c>
      <c r="C190" s="136"/>
      <c r="D190" s="136"/>
      <c r="E190" s="136"/>
      <c r="F190" s="136"/>
      <c r="G190" s="136"/>
      <c r="H190" s="136"/>
      <c r="I190" s="136"/>
      <c r="J190" s="136"/>
      <c r="K190" s="136"/>
    </row>
  </sheetData>
  <mergeCells count="4">
    <mergeCell ref="B190:K190"/>
    <mergeCell ref="B187:L187"/>
    <mergeCell ref="B189:L189"/>
    <mergeCell ref="B188:L188"/>
  </mergeCells>
  <phoneticPr fontId="37" type="noConversion"/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priority="21" operator="lessThanOrEqual">
      <formula>0</formula>
    </cfRule>
    <cfRule type="cellIs" dxfId="15" priority="20" operator="greaterThanOrEqual">
      <formula>0</formula>
    </cfRule>
    <cfRule type="cellIs" dxfId="14" priority="19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19921875" customWidth="1"/>
    <col min="2" max="2" width="25.53125" customWidth="1"/>
    <col min="3" max="3" width="7.53125" customWidth="1"/>
    <col min="4" max="4" width="0.1328125" hidden="1" customWidth="1"/>
    <col min="5" max="5" width="15" customWidth="1"/>
    <col min="6" max="6" width="9.1328125" customWidth="1"/>
    <col min="7" max="7" width="7.1992187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43" t="e">
        <f>#VALUE!</f>
        <v>#VALUE!</v>
      </c>
      <c r="H50" s="143"/>
      <c r="I50" s="143"/>
      <c r="J50" s="143"/>
      <c r="K50" s="143"/>
      <c r="L50" s="143"/>
      <c r="M50" s="143"/>
    </row>
    <row r="51" spans="2:13" x14ac:dyDescent="0.35">
      <c r="B51" t="s">
        <v>9</v>
      </c>
      <c r="G51" s="143"/>
      <c r="H51" s="143"/>
      <c r="I51" s="143"/>
      <c r="J51" s="143"/>
      <c r="K51" s="143"/>
      <c r="L51" s="143"/>
      <c r="M51" s="143"/>
    </row>
    <row r="52" spans="2:13" ht="8.25" customHeight="1" x14ac:dyDescent="0.35">
      <c r="G52" s="143"/>
      <c r="H52" s="143"/>
      <c r="I52" s="143"/>
      <c r="J52" s="143"/>
      <c r="K52" s="143"/>
      <c r="L52" s="143"/>
      <c r="M52" s="143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41" t="s">
        <v>31</v>
      </c>
      <c r="G60" s="141"/>
      <c r="H60" s="141"/>
      <c r="I60" s="141"/>
      <c r="J60" s="141"/>
      <c r="K60" s="141"/>
      <c r="L60" s="141"/>
      <c r="M60" s="141"/>
    </row>
    <row r="61" spans="2:13" x14ac:dyDescent="0.35">
      <c r="F61" s="141"/>
      <c r="G61" s="141"/>
      <c r="H61" s="141"/>
      <c r="I61" s="141"/>
      <c r="J61" s="141"/>
      <c r="K61" s="141"/>
      <c r="L61" s="141"/>
      <c r="M61" s="141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46" t="e">
        <f>#VALUE!</f>
        <v>#VALUE!</v>
      </c>
      <c r="E66" s="146"/>
    </row>
    <row r="67" spans="2:7" x14ac:dyDescent="0.35">
      <c r="D67" s="146"/>
      <c r="E67" s="146"/>
    </row>
    <row r="68" spans="2:7" ht="13.5" customHeight="1" x14ac:dyDescent="0.35">
      <c r="D68" s="61"/>
      <c r="E68" s="61"/>
    </row>
    <row r="71" spans="2:7" ht="6.75" customHeight="1" x14ac:dyDescent="0.35"/>
    <row r="72" spans="2:7" ht="12.75" customHeight="1" x14ac:dyDescent="0.35">
      <c r="B72" t="s">
        <v>12</v>
      </c>
      <c r="D72" s="146" t="s">
        <v>90</v>
      </c>
      <c r="E72" s="146"/>
    </row>
    <row r="73" spans="2:7" ht="12.75" customHeight="1" x14ac:dyDescent="0.35">
      <c r="D73" s="146"/>
      <c r="E73" s="146"/>
    </row>
    <row r="76" spans="2:7" ht="18.75" customHeight="1" x14ac:dyDescent="0.35"/>
    <row r="77" spans="2:7" ht="12.75" customHeight="1" x14ac:dyDescent="0.35">
      <c r="B77" t="s">
        <v>13</v>
      </c>
      <c r="D77" s="144" t="s">
        <v>15</v>
      </c>
      <c r="E77" s="144"/>
      <c r="F77" s="145"/>
      <c r="G77" s="145"/>
    </row>
    <row r="78" spans="2:7" ht="18" customHeight="1" x14ac:dyDescent="0.35">
      <c r="D78" s="144"/>
      <c r="E78" s="144"/>
      <c r="F78" s="145"/>
      <c r="G78" s="145"/>
    </row>
    <row r="83" spans="2:8" ht="21" customHeight="1" x14ac:dyDescent="0.7">
      <c r="B83" t="s">
        <v>14</v>
      </c>
      <c r="D83" s="140" t="s">
        <v>91</v>
      </c>
      <c r="E83" s="140"/>
      <c r="F83" s="140"/>
      <c r="G83" s="140"/>
      <c r="H83" s="136"/>
    </row>
    <row r="132" spans="2:13" ht="6.75" customHeight="1" x14ac:dyDescent="0.35"/>
    <row r="133" spans="2:13" x14ac:dyDescent="0.35">
      <c r="G133" s="143" t="e">
        <f>#VALUE!</f>
        <v>#VALUE!</v>
      </c>
      <c r="H133" s="143"/>
      <c r="I133" s="143"/>
      <c r="J133" s="143"/>
      <c r="K133" s="143"/>
      <c r="L133" s="143"/>
      <c r="M133" s="143"/>
    </row>
    <row r="134" spans="2:13" x14ac:dyDescent="0.35">
      <c r="B134" t="s">
        <v>9</v>
      </c>
      <c r="G134" s="143"/>
      <c r="H134" s="143"/>
      <c r="I134" s="143"/>
      <c r="J134" s="143"/>
      <c r="K134" s="143"/>
      <c r="L134" s="143"/>
      <c r="M134" s="143"/>
    </row>
    <row r="135" spans="2:13" ht="12" customHeight="1" x14ac:dyDescent="0.35">
      <c r="G135" s="143"/>
      <c r="H135" s="143"/>
      <c r="I135" s="143"/>
      <c r="J135" s="143"/>
      <c r="K135" s="143"/>
      <c r="L135" s="143"/>
      <c r="M135" s="143"/>
    </row>
    <row r="143" spans="2:13" ht="12.75" customHeight="1" x14ac:dyDescent="0.35">
      <c r="B143" t="s">
        <v>10</v>
      </c>
      <c r="F143" s="141" t="s">
        <v>31</v>
      </c>
      <c r="G143" s="141"/>
      <c r="H143" s="141"/>
      <c r="I143" s="141"/>
      <c r="J143" s="141"/>
      <c r="K143" s="141"/>
      <c r="L143" s="141"/>
      <c r="M143" s="141"/>
    </row>
    <row r="144" spans="2:13" ht="12.75" customHeight="1" x14ac:dyDescent="0.35">
      <c r="F144" s="141"/>
      <c r="G144" s="141"/>
      <c r="H144" s="141"/>
      <c r="I144" s="141"/>
      <c r="J144" s="141"/>
      <c r="K144" s="141"/>
      <c r="L144" s="141"/>
      <c r="M144" s="141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42" t="e">
        <f>#VALUE!</f>
        <v>#VALUE!</v>
      </c>
      <c r="E149" s="142"/>
    </row>
    <row r="150" spans="2:7" x14ac:dyDescent="0.35">
      <c r="D150" s="142"/>
      <c r="E150" s="142"/>
    </row>
    <row r="154" spans="2:7" ht="6.75" customHeight="1" x14ac:dyDescent="0.35"/>
    <row r="155" spans="2:7" x14ac:dyDescent="0.35">
      <c r="B155" t="s">
        <v>12</v>
      </c>
      <c r="D155" s="142" t="s">
        <v>90</v>
      </c>
      <c r="E155" s="142"/>
    </row>
    <row r="156" spans="2:7" x14ac:dyDescent="0.35">
      <c r="D156" s="142"/>
      <c r="E156" s="142"/>
    </row>
    <row r="159" spans="2:7" ht="18.75" customHeight="1" x14ac:dyDescent="0.35"/>
    <row r="160" spans="2:7" x14ac:dyDescent="0.35">
      <c r="B160" t="s">
        <v>13</v>
      </c>
      <c r="D160" s="144" t="s">
        <v>29</v>
      </c>
      <c r="E160" s="144"/>
      <c r="F160" s="145"/>
      <c r="G160" s="145"/>
    </row>
    <row r="161" spans="2:8" ht="18" customHeight="1" x14ac:dyDescent="0.35">
      <c r="D161" s="144"/>
      <c r="E161" s="144"/>
      <c r="F161" s="145"/>
      <c r="G161" s="145"/>
    </row>
    <row r="166" spans="2:8" ht="21.4" x14ac:dyDescent="0.7">
      <c r="B166" t="s">
        <v>14</v>
      </c>
      <c r="D166" s="140" t="s">
        <v>91</v>
      </c>
      <c r="E166" s="140"/>
      <c r="F166" s="140"/>
      <c r="G166" s="140"/>
      <c r="H166" s="136"/>
    </row>
    <row r="215" spans="2:13" ht="6.75" customHeight="1" x14ac:dyDescent="0.35"/>
    <row r="216" spans="2:13" x14ac:dyDescent="0.35">
      <c r="G216" s="143" t="e">
        <f>#VALUE!</f>
        <v>#VALUE!</v>
      </c>
      <c r="H216" s="143"/>
      <c r="I216" s="143"/>
      <c r="J216" s="143"/>
      <c r="K216" s="143"/>
      <c r="L216" s="143"/>
      <c r="M216" s="143"/>
    </row>
    <row r="217" spans="2:13" ht="11.25" customHeight="1" x14ac:dyDescent="0.35">
      <c r="B217" t="s">
        <v>9</v>
      </c>
      <c r="G217" s="143"/>
      <c r="H217" s="143"/>
      <c r="I217" s="143"/>
      <c r="J217" s="143"/>
      <c r="K217" s="143"/>
      <c r="L217" s="143"/>
      <c r="M217" s="143"/>
    </row>
    <row r="218" spans="2:13" ht="9.75" customHeight="1" x14ac:dyDescent="0.35">
      <c r="G218" s="143"/>
      <c r="H218" s="143"/>
      <c r="I218" s="143"/>
      <c r="J218" s="143"/>
      <c r="K218" s="143"/>
      <c r="L218" s="143"/>
      <c r="M218" s="143"/>
    </row>
    <row r="223" spans="2:13" ht="12" customHeight="1" x14ac:dyDescent="0.35"/>
    <row r="226" spans="2:13" ht="12.75" customHeight="1" x14ac:dyDescent="0.35">
      <c r="B226" t="s">
        <v>10</v>
      </c>
      <c r="F226" s="141" t="s">
        <v>31</v>
      </c>
      <c r="G226" s="141"/>
      <c r="H226" s="141"/>
      <c r="I226" s="141"/>
      <c r="J226" s="141"/>
      <c r="K226" s="141"/>
      <c r="L226" s="141"/>
      <c r="M226" s="141"/>
    </row>
    <row r="227" spans="2:13" ht="12.75" customHeight="1" x14ac:dyDescent="0.35">
      <c r="F227" s="141"/>
      <c r="G227" s="141"/>
      <c r="H227" s="141"/>
      <c r="I227" s="141"/>
      <c r="J227" s="141"/>
      <c r="K227" s="141"/>
      <c r="L227" s="141"/>
      <c r="M227" s="141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42" t="e">
        <f>#VALUE!</f>
        <v>#VALUE!</v>
      </c>
      <c r="E232" s="142"/>
    </row>
    <row r="233" spans="2:13" x14ac:dyDescent="0.35">
      <c r="D233" s="142"/>
      <c r="E233" s="142"/>
    </row>
    <row r="237" spans="2:13" ht="6.75" customHeight="1" x14ac:dyDescent="0.35"/>
    <row r="238" spans="2:13" x14ac:dyDescent="0.35">
      <c r="B238" t="s">
        <v>12</v>
      </c>
      <c r="D238" s="142" t="s">
        <v>90</v>
      </c>
      <c r="E238" s="142"/>
    </row>
    <row r="239" spans="2:13" x14ac:dyDescent="0.35">
      <c r="D239" s="142"/>
      <c r="E239" s="142"/>
    </row>
    <row r="242" spans="2:8" ht="18.75" customHeight="1" x14ac:dyDescent="0.35"/>
    <row r="243" spans="2:8" x14ac:dyDescent="0.35">
      <c r="B243" t="s">
        <v>13</v>
      </c>
      <c r="D243" s="144" t="s">
        <v>30</v>
      </c>
      <c r="E243" s="144"/>
      <c r="F243" s="145"/>
      <c r="G243" s="145"/>
    </row>
    <row r="244" spans="2:8" ht="18" customHeight="1" x14ac:dyDescent="0.35">
      <c r="D244" s="144"/>
      <c r="E244" s="144"/>
      <c r="F244" s="145"/>
      <c r="G244" s="145"/>
    </row>
    <row r="249" spans="2:8" ht="21.4" x14ac:dyDescent="0.7">
      <c r="B249" t="s">
        <v>14</v>
      </c>
      <c r="D249" s="140" t="s">
        <v>91</v>
      </c>
      <c r="E249" s="140"/>
      <c r="F249" s="140"/>
      <c r="G249" s="140"/>
      <c r="H249" s="136"/>
    </row>
    <row r="250" spans="2:8" ht="12.75" customHeight="1" x14ac:dyDescent="0.7">
      <c r="D250" s="63"/>
      <c r="E250" s="63"/>
      <c r="F250" s="63"/>
      <c r="G250" s="63"/>
    </row>
  </sheetData>
  <mergeCells count="18">
    <mergeCell ref="G133:M135"/>
    <mergeCell ref="D83:H83"/>
    <mergeCell ref="G50:M52"/>
    <mergeCell ref="F60:M61"/>
    <mergeCell ref="D66:E67"/>
    <mergeCell ref="D72:E73"/>
    <mergeCell ref="D77:G78"/>
    <mergeCell ref="D166:H166"/>
    <mergeCell ref="F143:M144"/>
    <mergeCell ref="D149:E150"/>
    <mergeCell ref="D249:H249"/>
    <mergeCell ref="D232:E233"/>
    <mergeCell ref="G216:M218"/>
    <mergeCell ref="F226:M227"/>
    <mergeCell ref="D243:G244"/>
    <mergeCell ref="D238:E239"/>
    <mergeCell ref="D160:G161"/>
    <mergeCell ref="D155:E156"/>
  </mergeCells>
  <phoneticPr fontId="37" type="noConversion"/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0F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19921875" customWidth="1"/>
    <col min="2" max="2" width="25.46484375" customWidth="1"/>
    <col min="3" max="3" width="5.796875" customWidth="1"/>
    <col min="4" max="4" width="0.1328125" customWidth="1"/>
    <col min="5" max="5" width="15" customWidth="1"/>
    <col min="6" max="6" width="9.1328125" customWidth="1"/>
    <col min="7" max="7" width="7.19921875" customWidth="1"/>
  </cols>
  <sheetData>
    <row r="1" spans="2:2" ht="13.15" thickBot="1" x14ac:dyDescent="0.4"/>
    <row r="2" spans="2:2" ht="21" customHeight="1" thickTop="1" thickBot="1" x14ac:dyDescent="0.4">
      <c r="B2" s="67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49" t="e">
        <f>#VALUE!</f>
        <v>#VALUE!</v>
      </c>
      <c r="H47" s="150"/>
      <c r="I47" s="150"/>
      <c r="J47" s="150"/>
      <c r="K47" s="150"/>
      <c r="L47" s="150"/>
      <c r="M47" s="150"/>
      <c r="N47" s="150"/>
      <c r="O47" s="150"/>
      <c r="P47" s="150"/>
    </row>
    <row r="48" spans="7:16" ht="12.75" customHeight="1" x14ac:dyDescent="0.35">
      <c r="G48" s="150"/>
      <c r="H48" s="150"/>
      <c r="I48" s="150"/>
      <c r="J48" s="150"/>
      <c r="K48" s="150"/>
      <c r="L48" s="150"/>
      <c r="M48" s="150"/>
      <c r="N48" s="150"/>
      <c r="O48" s="150"/>
      <c r="P48" s="150"/>
    </row>
    <row r="49" spans="2:16" ht="15" customHeight="1" x14ac:dyDescent="0.35">
      <c r="G49" s="150"/>
      <c r="H49" s="150"/>
      <c r="I49" s="150"/>
      <c r="J49" s="150"/>
      <c r="K49" s="150"/>
      <c r="L49" s="150"/>
      <c r="M49" s="150"/>
      <c r="N49" s="150"/>
      <c r="O49" s="150"/>
      <c r="P49" s="150"/>
    </row>
    <row r="50" spans="2:16" ht="15" customHeight="1" x14ac:dyDescent="0.35">
      <c r="B50" t="s">
        <v>9</v>
      </c>
      <c r="G50" s="150"/>
      <c r="H50" s="150"/>
      <c r="I50" s="150"/>
      <c r="J50" s="150"/>
      <c r="K50" s="150"/>
      <c r="L50" s="150"/>
      <c r="M50" s="150"/>
      <c r="N50" s="150"/>
      <c r="O50" s="150"/>
      <c r="P50" s="150"/>
    </row>
    <row r="51" spans="2:16" ht="15" customHeight="1" x14ac:dyDescent="0.35">
      <c r="G51" s="150"/>
      <c r="H51" s="150"/>
      <c r="I51" s="150"/>
      <c r="J51" s="150"/>
      <c r="K51" s="150"/>
      <c r="L51" s="150"/>
      <c r="M51" s="150"/>
      <c r="N51" s="150"/>
      <c r="O51" s="150"/>
      <c r="P51" s="150"/>
    </row>
    <row r="52" spans="2:16" ht="18.75" customHeight="1" x14ac:dyDescent="0.35">
      <c r="G52" s="43"/>
    </row>
    <row r="53" spans="2:16" ht="12.75" customHeight="1" x14ac:dyDescent="0.35">
      <c r="G53" s="43"/>
      <c r="I53" s="65"/>
      <c r="J53" s="147" t="s">
        <v>40</v>
      </c>
      <c r="K53" s="136"/>
      <c r="L53" s="136"/>
      <c r="M53" s="136"/>
    </row>
    <row r="54" spans="2:16" ht="12.75" customHeight="1" x14ac:dyDescent="0.35">
      <c r="G54" s="43"/>
      <c r="J54" s="136"/>
      <c r="K54" s="136"/>
      <c r="L54" s="136"/>
      <c r="M54" s="136"/>
    </row>
    <row r="55" spans="2:16" x14ac:dyDescent="0.35">
      <c r="G55" s="43"/>
      <c r="J55" s="147" t="s">
        <v>41</v>
      </c>
      <c r="K55" s="147"/>
      <c r="L55" s="147"/>
      <c r="M55" s="147"/>
    </row>
    <row r="56" spans="2:16" x14ac:dyDescent="0.35">
      <c r="J56" s="147"/>
      <c r="K56" s="147"/>
      <c r="L56" s="147"/>
      <c r="M56" s="147"/>
    </row>
    <row r="57" spans="2:16" x14ac:dyDescent="0.35">
      <c r="J57" s="147" t="s">
        <v>42</v>
      </c>
      <c r="K57" s="147"/>
      <c r="L57" s="147"/>
      <c r="M57" s="147"/>
    </row>
    <row r="58" spans="2:16" x14ac:dyDescent="0.35">
      <c r="J58" s="147"/>
      <c r="K58" s="147"/>
      <c r="L58" s="147"/>
      <c r="M58" s="147"/>
    </row>
    <row r="59" spans="2:16" x14ac:dyDescent="0.35">
      <c r="B59" t="s">
        <v>10</v>
      </c>
      <c r="F59" s="141" t="s">
        <v>31</v>
      </c>
      <c r="G59" s="141"/>
      <c r="H59" s="141"/>
      <c r="I59" s="141"/>
      <c r="J59" s="141"/>
      <c r="K59" s="141"/>
      <c r="L59" s="141"/>
      <c r="M59" s="141"/>
      <c r="N59" s="136"/>
      <c r="O59" s="136"/>
      <c r="P59" s="136"/>
    </row>
    <row r="60" spans="2:16" x14ac:dyDescent="0.35">
      <c r="F60" s="141"/>
      <c r="G60" s="141"/>
      <c r="H60" s="141"/>
      <c r="I60" s="141"/>
      <c r="J60" s="141"/>
      <c r="K60" s="141"/>
      <c r="L60" s="141"/>
      <c r="M60" s="141"/>
      <c r="N60" s="136"/>
      <c r="O60" s="136"/>
      <c r="P60" s="136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46" t="e">
        <f>#VALUE!</f>
        <v>#VALUE!</v>
      </c>
      <c r="E65" s="146"/>
    </row>
    <row r="66" spans="2:7" x14ac:dyDescent="0.35">
      <c r="D66" s="146"/>
      <c r="E66" s="146"/>
    </row>
    <row r="67" spans="2:7" ht="13.5" customHeight="1" x14ac:dyDescent="0.35">
      <c r="D67" s="61"/>
      <c r="E67" s="61"/>
    </row>
    <row r="70" spans="2:7" ht="6.75" customHeight="1" x14ac:dyDescent="0.35"/>
    <row r="71" spans="2:7" ht="12.75" customHeight="1" x14ac:dyDescent="0.35">
      <c r="B71" t="s">
        <v>12</v>
      </c>
      <c r="D71" s="146" t="s">
        <v>90</v>
      </c>
      <c r="E71" s="146"/>
    </row>
    <row r="72" spans="2:7" ht="12.75" customHeight="1" x14ac:dyDescent="0.35">
      <c r="D72" s="146"/>
      <c r="E72" s="146"/>
    </row>
    <row r="75" spans="2:7" ht="18.75" customHeight="1" x14ac:dyDescent="0.35"/>
    <row r="76" spans="2:7" ht="12.75" customHeight="1" x14ac:dyDescent="0.35">
      <c r="B76" t="s">
        <v>13</v>
      </c>
      <c r="D76" s="144" t="s">
        <v>15</v>
      </c>
      <c r="E76" s="144"/>
      <c r="F76" s="145"/>
      <c r="G76" s="145"/>
    </row>
    <row r="77" spans="2:7" ht="18" customHeight="1" x14ac:dyDescent="0.35">
      <c r="D77" s="144"/>
      <c r="E77" s="144"/>
      <c r="F77" s="145"/>
      <c r="G77" s="145"/>
    </row>
    <row r="82" spans="2:8" ht="21" customHeight="1" x14ac:dyDescent="0.7">
      <c r="B82" t="s">
        <v>14</v>
      </c>
      <c r="D82" s="140" t="s">
        <v>91</v>
      </c>
      <c r="E82" s="140"/>
      <c r="F82" s="140"/>
      <c r="G82" s="140"/>
      <c r="H82" s="136"/>
    </row>
    <row r="128" ht="6" customHeight="1" x14ac:dyDescent="0.35"/>
    <row r="129" spans="2:16" ht="12.75" customHeight="1" x14ac:dyDescent="0.35">
      <c r="G129" s="149" t="e">
        <f>#VALUE!</f>
        <v>#VALUE!</v>
      </c>
      <c r="H129" s="136"/>
      <c r="I129" s="136"/>
      <c r="J129" s="136"/>
      <c r="K129" s="136"/>
      <c r="L129" s="136"/>
      <c r="M129" s="136"/>
      <c r="N129" s="136"/>
      <c r="O129" s="136"/>
      <c r="P129" s="136"/>
    </row>
    <row r="130" spans="2:16" ht="12.75" customHeight="1" x14ac:dyDescent="0.35"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</row>
    <row r="131" spans="2:16" ht="15" customHeight="1" x14ac:dyDescent="0.35"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</row>
    <row r="132" spans="2:16" ht="15" customHeight="1" x14ac:dyDescent="0.35">
      <c r="B132" t="s">
        <v>9</v>
      </c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</row>
    <row r="133" spans="2:16" ht="15" customHeight="1" x14ac:dyDescent="0.35"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</row>
    <row r="134" spans="2:16" ht="18.75" customHeight="1" x14ac:dyDescent="0.35"/>
    <row r="135" spans="2:16" ht="12.75" customHeight="1" x14ac:dyDescent="0.35">
      <c r="I135" s="65"/>
      <c r="J135" s="147" t="s">
        <v>40</v>
      </c>
      <c r="K135" s="136"/>
      <c r="L135" s="136"/>
      <c r="M135" s="136"/>
    </row>
    <row r="136" spans="2:16" ht="12.75" customHeight="1" x14ac:dyDescent="0.35">
      <c r="I136" s="68"/>
      <c r="J136" s="136"/>
      <c r="K136" s="136"/>
      <c r="L136" s="136"/>
      <c r="M136" s="136"/>
    </row>
    <row r="137" spans="2:16" ht="12.75" customHeight="1" x14ac:dyDescent="0.35">
      <c r="J137" s="147" t="s">
        <v>41</v>
      </c>
      <c r="K137" s="147"/>
      <c r="L137" s="147"/>
      <c r="M137" s="147"/>
    </row>
    <row r="138" spans="2:16" x14ac:dyDescent="0.35">
      <c r="J138" s="147"/>
      <c r="K138" s="147"/>
      <c r="L138" s="147"/>
      <c r="M138" s="147"/>
    </row>
    <row r="139" spans="2:16" x14ac:dyDescent="0.35">
      <c r="J139" s="147" t="s">
        <v>42</v>
      </c>
      <c r="K139" s="147"/>
      <c r="L139" s="147"/>
      <c r="M139" s="147"/>
    </row>
    <row r="140" spans="2:16" x14ac:dyDescent="0.35">
      <c r="J140" s="147"/>
      <c r="K140" s="147"/>
      <c r="L140" s="147"/>
      <c r="M140" s="147"/>
    </row>
    <row r="141" spans="2:16" ht="12.75" customHeight="1" x14ac:dyDescent="0.35">
      <c r="B141" t="s">
        <v>10</v>
      </c>
      <c r="F141" s="141" t="s">
        <v>31</v>
      </c>
      <c r="G141" s="141"/>
      <c r="H141" s="141"/>
      <c r="I141" s="141"/>
      <c r="J141" s="141"/>
      <c r="K141" s="141"/>
      <c r="L141" s="141"/>
      <c r="M141" s="141"/>
      <c r="N141" s="136"/>
      <c r="O141" s="136"/>
      <c r="P141" s="136"/>
    </row>
    <row r="142" spans="2:16" ht="12.75" customHeight="1" x14ac:dyDescent="0.35">
      <c r="F142" s="141"/>
      <c r="G142" s="141"/>
      <c r="H142" s="141"/>
      <c r="I142" s="141"/>
      <c r="J142" s="141"/>
      <c r="K142" s="141"/>
      <c r="L142" s="141"/>
      <c r="M142" s="141"/>
      <c r="N142" s="136"/>
      <c r="O142" s="136"/>
      <c r="P142" s="136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42" t="e">
        <f>#VALUE!</f>
        <v>#VALUE!</v>
      </c>
      <c r="E147" s="142"/>
    </row>
    <row r="148" spans="2:7" x14ac:dyDescent="0.35">
      <c r="D148" s="142"/>
      <c r="E148" s="142"/>
    </row>
    <row r="152" spans="2:7" ht="6.75" customHeight="1" x14ac:dyDescent="0.35"/>
    <row r="153" spans="2:7" x14ac:dyDescent="0.35">
      <c r="B153" t="s">
        <v>12</v>
      </c>
      <c r="D153" s="142" t="s">
        <v>90</v>
      </c>
      <c r="E153" s="142"/>
    </row>
    <row r="154" spans="2:7" x14ac:dyDescent="0.35">
      <c r="D154" s="142"/>
      <c r="E154" s="142"/>
    </row>
    <row r="157" spans="2:7" ht="18.75" customHeight="1" x14ac:dyDescent="0.35"/>
    <row r="158" spans="2:7" x14ac:dyDescent="0.35">
      <c r="B158" t="s">
        <v>13</v>
      </c>
      <c r="D158" s="144" t="s">
        <v>29</v>
      </c>
      <c r="E158" s="144"/>
      <c r="F158" s="145"/>
      <c r="G158" s="145"/>
    </row>
    <row r="159" spans="2:7" ht="18" customHeight="1" x14ac:dyDescent="0.35">
      <c r="D159" s="144"/>
      <c r="E159" s="144"/>
      <c r="F159" s="145"/>
      <c r="G159" s="145"/>
    </row>
    <row r="164" spans="2:8" ht="21.4" x14ac:dyDescent="0.7">
      <c r="B164" t="s">
        <v>14</v>
      </c>
      <c r="D164" s="140" t="s">
        <v>91</v>
      </c>
      <c r="E164" s="140"/>
      <c r="F164" s="140"/>
      <c r="G164" s="140"/>
      <c r="H164" s="136"/>
    </row>
    <row r="210" spans="2:16" ht="6" customHeight="1" x14ac:dyDescent="0.35"/>
    <row r="211" spans="2:16" x14ac:dyDescent="0.35">
      <c r="G211" s="149" t="e">
        <f>#VALUE!</f>
        <v>#VALUE!</v>
      </c>
      <c r="H211" s="150"/>
      <c r="I211" s="150"/>
      <c r="J211" s="150"/>
      <c r="K211" s="150"/>
      <c r="L211" s="150"/>
      <c r="M211" s="150"/>
      <c r="N211" s="150"/>
      <c r="O211" s="150"/>
      <c r="P211" s="150"/>
    </row>
    <row r="212" spans="2:16" x14ac:dyDescent="0.35"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</row>
    <row r="213" spans="2:16" ht="15" customHeight="1" x14ac:dyDescent="0.35"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</row>
    <row r="214" spans="2:16" ht="15" customHeight="1" x14ac:dyDescent="0.35">
      <c r="B214" t="s">
        <v>9</v>
      </c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</row>
    <row r="215" spans="2:16" ht="15" customHeight="1" x14ac:dyDescent="0.35"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</row>
    <row r="216" spans="2:16" ht="18.75" customHeight="1" x14ac:dyDescent="0.35"/>
    <row r="217" spans="2:16" ht="12.75" customHeight="1" x14ac:dyDescent="0.35">
      <c r="I217" s="65"/>
      <c r="J217" s="147" t="s">
        <v>40</v>
      </c>
      <c r="K217" s="136"/>
      <c r="L217" s="136"/>
      <c r="M217" s="136"/>
    </row>
    <row r="218" spans="2:16" ht="12.75" customHeight="1" x14ac:dyDescent="0.35">
      <c r="I218" s="68"/>
      <c r="J218" s="136"/>
      <c r="K218" s="136"/>
      <c r="L218" s="136"/>
      <c r="M218" s="136"/>
    </row>
    <row r="219" spans="2:16" ht="12.75" customHeight="1" x14ac:dyDescent="0.35">
      <c r="J219" s="147" t="s">
        <v>41</v>
      </c>
      <c r="K219" s="148"/>
      <c r="L219" s="148"/>
      <c r="M219" s="148"/>
      <c r="N219" s="65"/>
    </row>
    <row r="220" spans="2:16" ht="12.75" customHeight="1" x14ac:dyDescent="0.35">
      <c r="J220" s="148"/>
      <c r="K220" s="148"/>
      <c r="L220" s="148"/>
      <c r="M220" s="148"/>
      <c r="N220" s="65"/>
    </row>
    <row r="221" spans="2:16" ht="12.75" customHeight="1" x14ac:dyDescent="0.35">
      <c r="J221" s="147" t="s">
        <v>42</v>
      </c>
      <c r="K221" s="148"/>
      <c r="L221" s="148"/>
      <c r="M221" s="148"/>
      <c r="N221" s="65"/>
    </row>
    <row r="222" spans="2:16" ht="12.75" customHeight="1" x14ac:dyDescent="0.35">
      <c r="J222" s="148"/>
      <c r="K222" s="148"/>
      <c r="L222" s="148"/>
      <c r="M222" s="148"/>
      <c r="N222" s="65"/>
    </row>
    <row r="223" spans="2:16" ht="12.75" customHeight="1" x14ac:dyDescent="0.35">
      <c r="B223" t="s">
        <v>10</v>
      </c>
      <c r="F223" s="141" t="s">
        <v>31</v>
      </c>
      <c r="G223" s="141"/>
      <c r="H223" s="141"/>
      <c r="I223" s="141"/>
      <c r="J223" s="141"/>
      <c r="K223" s="141"/>
      <c r="L223" s="141"/>
      <c r="M223" s="141"/>
      <c r="N223" s="136"/>
      <c r="O223" s="136"/>
      <c r="P223" s="136"/>
    </row>
    <row r="224" spans="2:16" ht="12.75" customHeight="1" x14ac:dyDescent="0.35">
      <c r="F224" s="141"/>
      <c r="G224" s="141"/>
      <c r="H224" s="141"/>
      <c r="I224" s="141"/>
      <c r="J224" s="141"/>
      <c r="K224" s="141"/>
      <c r="L224" s="141"/>
      <c r="M224" s="141"/>
      <c r="N224" s="136"/>
      <c r="O224" s="136"/>
      <c r="P224" s="136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42" t="e">
        <f>#VALUE!</f>
        <v>#VALUE!</v>
      </c>
      <c r="E229" s="142"/>
    </row>
    <row r="230" spans="2:7" x14ac:dyDescent="0.35">
      <c r="D230" s="142"/>
      <c r="E230" s="142"/>
    </row>
    <row r="234" spans="2:7" ht="6.75" customHeight="1" x14ac:dyDescent="0.35"/>
    <row r="235" spans="2:7" x14ac:dyDescent="0.35">
      <c r="B235" t="s">
        <v>12</v>
      </c>
      <c r="D235" s="142" t="s">
        <v>90</v>
      </c>
      <c r="E235" s="142"/>
    </row>
    <row r="236" spans="2:7" x14ac:dyDescent="0.35">
      <c r="D236" s="142"/>
      <c r="E236" s="142"/>
    </row>
    <row r="239" spans="2:7" ht="18.75" customHeight="1" x14ac:dyDescent="0.35"/>
    <row r="240" spans="2:7" x14ac:dyDescent="0.35">
      <c r="B240" t="s">
        <v>13</v>
      </c>
      <c r="D240" s="144" t="s">
        <v>30</v>
      </c>
      <c r="E240" s="144"/>
      <c r="F240" s="145"/>
      <c r="G240" s="145"/>
    </row>
    <row r="241" spans="2:8" ht="18" customHeight="1" x14ac:dyDescent="0.35">
      <c r="D241" s="144"/>
      <c r="E241" s="144"/>
      <c r="F241" s="145"/>
      <c r="G241" s="145"/>
    </row>
    <row r="246" spans="2:8" ht="21.4" x14ac:dyDescent="0.7">
      <c r="B246" t="s">
        <v>14</v>
      </c>
      <c r="D246" s="140" t="s">
        <v>91</v>
      </c>
      <c r="E246" s="140"/>
      <c r="F246" s="140"/>
      <c r="G246" s="140"/>
      <c r="H246" s="136"/>
    </row>
    <row r="247" spans="2:8" ht="12.75" customHeight="1" x14ac:dyDescent="0.7">
      <c r="D247" s="63"/>
      <c r="E247" s="63"/>
      <c r="F247" s="63"/>
      <c r="G247" s="63"/>
    </row>
  </sheetData>
  <mergeCells count="27">
    <mergeCell ref="G47:P51"/>
    <mergeCell ref="D82:H82"/>
    <mergeCell ref="D65:E66"/>
    <mergeCell ref="D71:E72"/>
    <mergeCell ref="D76:G77"/>
    <mergeCell ref="J55:M56"/>
    <mergeCell ref="J53:M54"/>
    <mergeCell ref="D246:H246"/>
    <mergeCell ref="D147:E148"/>
    <mergeCell ref="D153:E154"/>
    <mergeCell ref="D158:G159"/>
    <mergeCell ref="D164:H164"/>
    <mergeCell ref="D229:E230"/>
    <mergeCell ref="D235:E236"/>
    <mergeCell ref="F223:P224"/>
    <mergeCell ref="F59:P60"/>
    <mergeCell ref="J57:M58"/>
    <mergeCell ref="D240:G241"/>
    <mergeCell ref="G211:P215"/>
    <mergeCell ref="J217:M218"/>
    <mergeCell ref="J219:M220"/>
    <mergeCell ref="J221:M222"/>
    <mergeCell ref="G129:P133"/>
    <mergeCell ref="F141:P142"/>
    <mergeCell ref="J137:M138"/>
    <mergeCell ref="J135:M136"/>
    <mergeCell ref="J139:M140"/>
  </mergeCells>
  <phoneticPr fontId="37" type="noConversion"/>
  <dataValidations count="1">
    <dataValidation type="list" allowBlank="1" showInputMessage="1" showErrorMessage="1" sqref="B2" xr:uid="{00000000-0002-0000-10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1992187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37</v>
      </c>
      <c r="F3" t="s">
        <v>46</v>
      </c>
    </row>
    <row r="4" spans="1:6" x14ac:dyDescent="0.35">
      <c r="A4" t="s">
        <v>17</v>
      </c>
      <c r="F4" t="s">
        <v>46</v>
      </c>
    </row>
    <row r="5" spans="1:6" x14ac:dyDescent="0.35">
      <c r="A5" t="s">
        <v>44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38</v>
      </c>
    </row>
    <row r="9" spans="1:6" x14ac:dyDescent="0.35">
      <c r="A9" t="s">
        <v>20</v>
      </c>
    </row>
    <row r="10" spans="1:6" x14ac:dyDescent="0.35">
      <c r="A10" t="s">
        <v>45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honeticPr fontId="3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94"/>
  <sheetViews>
    <sheetView view="pageBreakPreview" zoomScaleNormal="73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B30" sqref="B30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5.33203125" style="4" customWidth="1"/>
    <col min="4" max="4" width="17.19921875" style="3" bestFit="1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customWidth="1"/>
    <col min="10" max="10" width="6.86328125" style="80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123" t="s">
        <v>5</v>
      </c>
      <c r="J2" s="81"/>
    </row>
    <row r="3" spans="1:10" x14ac:dyDescent="0.35">
      <c r="A3" s="28">
        <v>1</v>
      </c>
      <c r="B3" s="98" t="s">
        <v>93</v>
      </c>
      <c r="C3" s="121" t="s">
        <v>215</v>
      </c>
      <c r="D3" s="98" t="s">
        <v>122</v>
      </c>
      <c r="E3" s="98" t="s">
        <v>130</v>
      </c>
      <c r="F3" s="100" t="s">
        <v>142</v>
      </c>
      <c r="G3" s="101">
        <v>85</v>
      </c>
      <c r="H3" s="101">
        <v>85</v>
      </c>
      <c r="I3" s="102">
        <f t="shared" ref="I3:I25" si="0">SUM(G3:H3)</f>
        <v>170</v>
      </c>
      <c r="J3" s="81"/>
    </row>
    <row r="4" spans="1:10" x14ac:dyDescent="0.35">
      <c r="A4" s="28">
        <v>2</v>
      </c>
      <c r="B4" s="98" t="s">
        <v>103</v>
      </c>
      <c r="C4" s="121" t="s">
        <v>260</v>
      </c>
      <c r="D4" s="98" t="s">
        <v>123</v>
      </c>
      <c r="E4" s="98" t="s">
        <v>135</v>
      </c>
      <c r="F4" s="100" t="s">
        <v>142</v>
      </c>
      <c r="G4" s="101">
        <v>85</v>
      </c>
      <c r="H4" s="101">
        <v>84</v>
      </c>
      <c r="I4" s="102">
        <f t="shared" si="0"/>
        <v>169</v>
      </c>
      <c r="J4" s="81"/>
    </row>
    <row r="5" spans="1:10" x14ac:dyDescent="0.35">
      <c r="A5" s="28">
        <v>3</v>
      </c>
      <c r="B5" s="98" t="s">
        <v>108</v>
      </c>
      <c r="C5" s="121" t="s">
        <v>193</v>
      </c>
      <c r="D5" s="98" t="s">
        <v>127</v>
      </c>
      <c r="E5" s="98" t="s">
        <v>138</v>
      </c>
      <c r="F5" s="100" t="s">
        <v>142</v>
      </c>
      <c r="G5" s="101">
        <v>79</v>
      </c>
      <c r="H5" s="101">
        <v>78</v>
      </c>
      <c r="I5" s="102">
        <f t="shared" si="0"/>
        <v>157</v>
      </c>
    </row>
    <row r="6" spans="1:10" x14ac:dyDescent="0.35">
      <c r="A6" s="28">
        <v>4</v>
      </c>
      <c r="B6" s="91" t="s">
        <v>112</v>
      </c>
      <c r="C6" s="124" t="s">
        <v>201</v>
      </c>
      <c r="D6" s="91" t="s">
        <v>129</v>
      </c>
      <c r="E6" s="91" t="s">
        <v>140</v>
      </c>
      <c r="F6" s="90" t="s">
        <v>142</v>
      </c>
      <c r="G6" s="29">
        <v>78</v>
      </c>
      <c r="H6" s="29">
        <v>78</v>
      </c>
      <c r="I6" s="78">
        <f t="shared" si="0"/>
        <v>156</v>
      </c>
    </row>
    <row r="7" spans="1:10" x14ac:dyDescent="0.35">
      <c r="A7" s="28">
        <v>5</v>
      </c>
      <c r="B7" s="91" t="s">
        <v>96</v>
      </c>
      <c r="C7" s="124" t="s">
        <v>257</v>
      </c>
      <c r="D7" s="91" t="s">
        <v>123</v>
      </c>
      <c r="E7" s="91" t="s">
        <v>132</v>
      </c>
      <c r="F7" s="90" t="s">
        <v>142</v>
      </c>
      <c r="G7" s="29">
        <v>76</v>
      </c>
      <c r="H7" s="29">
        <v>75</v>
      </c>
      <c r="I7" s="78">
        <f t="shared" si="0"/>
        <v>151</v>
      </c>
    </row>
    <row r="8" spans="1:10" x14ac:dyDescent="0.35">
      <c r="A8" s="28">
        <v>6</v>
      </c>
      <c r="B8" s="91" t="s">
        <v>104</v>
      </c>
      <c r="C8" s="124" t="s">
        <v>200</v>
      </c>
      <c r="D8" s="91" t="s">
        <v>125</v>
      </c>
      <c r="E8" s="91" t="s">
        <v>136</v>
      </c>
      <c r="F8" s="90" t="s">
        <v>142</v>
      </c>
      <c r="G8" s="29">
        <v>74</v>
      </c>
      <c r="H8" s="29">
        <v>76</v>
      </c>
      <c r="I8" s="78">
        <f t="shared" si="0"/>
        <v>150</v>
      </c>
    </row>
    <row r="9" spans="1:10" x14ac:dyDescent="0.35">
      <c r="A9" s="28">
        <v>7</v>
      </c>
      <c r="B9" s="91" t="s">
        <v>97</v>
      </c>
      <c r="C9" s="124" t="s">
        <v>255</v>
      </c>
      <c r="D9" s="91" t="s">
        <v>123</v>
      </c>
      <c r="E9" s="91" t="s">
        <v>132</v>
      </c>
      <c r="F9" s="90" t="s">
        <v>142</v>
      </c>
      <c r="G9" s="29">
        <v>68</v>
      </c>
      <c r="H9" s="29">
        <v>79</v>
      </c>
      <c r="I9" s="78">
        <f t="shared" si="0"/>
        <v>147</v>
      </c>
    </row>
    <row r="10" spans="1:10" x14ac:dyDescent="0.35">
      <c r="A10" s="28">
        <v>8</v>
      </c>
      <c r="B10" s="91" t="s">
        <v>109</v>
      </c>
      <c r="C10" s="124" t="s">
        <v>195</v>
      </c>
      <c r="D10" s="91" t="s">
        <v>127</v>
      </c>
      <c r="E10" s="91" t="s">
        <v>138</v>
      </c>
      <c r="F10" s="90" t="s">
        <v>142</v>
      </c>
      <c r="G10" s="29">
        <v>71</v>
      </c>
      <c r="H10" s="29">
        <v>76</v>
      </c>
      <c r="I10" s="78">
        <f t="shared" si="0"/>
        <v>147</v>
      </c>
    </row>
    <row r="11" spans="1:10" x14ac:dyDescent="0.35">
      <c r="A11" s="28">
        <v>9</v>
      </c>
      <c r="B11" s="91" t="s">
        <v>101</v>
      </c>
      <c r="C11" s="124" t="s">
        <v>256</v>
      </c>
      <c r="D11" s="91" t="s">
        <v>123</v>
      </c>
      <c r="E11" s="91" t="s">
        <v>134</v>
      </c>
      <c r="F11" s="90" t="s">
        <v>142</v>
      </c>
      <c r="G11" s="29">
        <v>75</v>
      </c>
      <c r="H11" s="29">
        <v>67</v>
      </c>
      <c r="I11" s="78">
        <f t="shared" si="0"/>
        <v>142</v>
      </c>
    </row>
    <row r="12" spans="1:10" x14ac:dyDescent="0.35">
      <c r="A12" s="28">
        <v>10</v>
      </c>
      <c r="B12" s="91" t="s">
        <v>100</v>
      </c>
      <c r="C12" s="124" t="s">
        <v>220</v>
      </c>
      <c r="D12" s="91" t="s">
        <v>123</v>
      </c>
      <c r="E12" s="91" t="s">
        <v>134</v>
      </c>
      <c r="F12" s="90" t="s">
        <v>142</v>
      </c>
      <c r="G12" s="29">
        <v>71</v>
      </c>
      <c r="H12" s="29">
        <v>69</v>
      </c>
      <c r="I12" s="78">
        <f t="shared" si="0"/>
        <v>140</v>
      </c>
    </row>
    <row r="13" spans="1:10" x14ac:dyDescent="0.35">
      <c r="A13" s="28">
        <v>11</v>
      </c>
      <c r="B13" s="91" t="s">
        <v>110</v>
      </c>
      <c r="C13" s="124" t="s">
        <v>194</v>
      </c>
      <c r="D13" s="91" t="s">
        <v>127</v>
      </c>
      <c r="E13" s="91" t="s">
        <v>138</v>
      </c>
      <c r="F13" s="90" t="s">
        <v>142</v>
      </c>
      <c r="G13" s="29">
        <v>71</v>
      </c>
      <c r="H13" s="29">
        <v>61</v>
      </c>
      <c r="I13" s="78">
        <f t="shared" si="0"/>
        <v>132</v>
      </c>
    </row>
    <row r="14" spans="1:10" x14ac:dyDescent="0.35">
      <c r="A14" s="28">
        <v>12</v>
      </c>
      <c r="B14" s="91" t="s">
        <v>98</v>
      </c>
      <c r="C14" s="124" t="s">
        <v>258</v>
      </c>
      <c r="D14" s="91" t="s">
        <v>123</v>
      </c>
      <c r="E14" s="91" t="s">
        <v>132</v>
      </c>
      <c r="F14" s="90" t="s">
        <v>142</v>
      </c>
      <c r="G14" s="29">
        <v>63</v>
      </c>
      <c r="H14" s="29">
        <v>67</v>
      </c>
      <c r="I14" s="78">
        <f t="shared" si="0"/>
        <v>130</v>
      </c>
    </row>
    <row r="15" spans="1:10" x14ac:dyDescent="0.35">
      <c r="A15" s="28">
        <v>13</v>
      </c>
      <c r="B15" s="91" t="s">
        <v>210</v>
      </c>
      <c r="C15" s="124" t="s">
        <v>261</v>
      </c>
      <c r="D15" s="91" t="s">
        <v>126</v>
      </c>
      <c r="E15" s="91" t="s">
        <v>137</v>
      </c>
      <c r="F15" s="90" t="s">
        <v>142</v>
      </c>
      <c r="G15" s="29">
        <v>63</v>
      </c>
      <c r="H15" s="29">
        <v>65</v>
      </c>
      <c r="I15" s="78">
        <f t="shared" si="0"/>
        <v>128</v>
      </c>
    </row>
    <row r="16" spans="1:10" x14ac:dyDescent="0.35">
      <c r="A16" s="28">
        <v>14</v>
      </c>
      <c r="B16" s="91" t="s">
        <v>99</v>
      </c>
      <c r="C16" s="124" t="s">
        <v>239</v>
      </c>
      <c r="D16" s="91" t="s">
        <v>124</v>
      </c>
      <c r="E16" s="91" t="s">
        <v>133</v>
      </c>
      <c r="F16" s="90" t="s">
        <v>142</v>
      </c>
      <c r="G16" s="29">
        <v>53</v>
      </c>
      <c r="H16" s="29">
        <v>70</v>
      </c>
      <c r="I16" s="78">
        <f t="shared" si="0"/>
        <v>123</v>
      </c>
    </row>
    <row r="17" spans="1:9" x14ac:dyDescent="0.35">
      <c r="A17" s="28">
        <v>15</v>
      </c>
      <c r="B17" s="91" t="s">
        <v>102</v>
      </c>
      <c r="C17" s="124">
        <v>2011</v>
      </c>
      <c r="D17" s="91" t="s">
        <v>123</v>
      </c>
      <c r="E17" s="91" t="s">
        <v>134</v>
      </c>
      <c r="F17" s="90" t="s">
        <v>142</v>
      </c>
      <c r="G17" s="29">
        <v>63</v>
      </c>
      <c r="H17" s="29">
        <v>60</v>
      </c>
      <c r="I17" s="78">
        <f t="shared" si="0"/>
        <v>123</v>
      </c>
    </row>
    <row r="18" spans="1:9" x14ac:dyDescent="0.35">
      <c r="A18" s="28">
        <v>16</v>
      </c>
      <c r="B18" s="91" t="s">
        <v>95</v>
      </c>
      <c r="C18" s="124">
        <v>2011</v>
      </c>
      <c r="D18" s="91" t="s">
        <v>123</v>
      </c>
      <c r="E18" s="91" t="s">
        <v>131</v>
      </c>
      <c r="F18" s="90" t="s">
        <v>142</v>
      </c>
      <c r="G18" s="29">
        <v>68</v>
      </c>
      <c r="H18" s="29">
        <v>47</v>
      </c>
      <c r="I18" s="78">
        <f t="shared" si="0"/>
        <v>115</v>
      </c>
    </row>
    <row r="19" spans="1:9" x14ac:dyDescent="0.35">
      <c r="A19" s="28">
        <v>17</v>
      </c>
      <c r="B19" s="91" t="s">
        <v>209</v>
      </c>
      <c r="C19" s="124" t="s">
        <v>262</v>
      </c>
      <c r="D19" s="91" t="s">
        <v>126</v>
      </c>
      <c r="E19" s="91" t="s">
        <v>137</v>
      </c>
      <c r="F19" s="90" t="s">
        <v>142</v>
      </c>
      <c r="G19" s="29">
        <v>49</v>
      </c>
      <c r="H19" s="29">
        <v>66</v>
      </c>
      <c r="I19" s="78">
        <f t="shared" si="0"/>
        <v>115</v>
      </c>
    </row>
    <row r="20" spans="1:9" x14ac:dyDescent="0.35">
      <c r="A20" s="28">
        <v>18</v>
      </c>
      <c r="B20" s="91" t="s">
        <v>208</v>
      </c>
      <c r="C20" s="124" t="s">
        <v>263</v>
      </c>
      <c r="D20" s="91" t="s">
        <v>126</v>
      </c>
      <c r="E20" s="91" t="s">
        <v>137</v>
      </c>
      <c r="F20" s="90" t="s">
        <v>142</v>
      </c>
      <c r="G20" s="29">
        <v>50</v>
      </c>
      <c r="H20" s="29">
        <v>59</v>
      </c>
      <c r="I20" s="78">
        <f t="shared" si="0"/>
        <v>109</v>
      </c>
    </row>
    <row r="21" spans="1:9" x14ac:dyDescent="0.35">
      <c r="A21" s="28">
        <v>19</v>
      </c>
      <c r="B21" s="91" t="s">
        <v>105</v>
      </c>
      <c r="C21" s="124" t="s">
        <v>264</v>
      </c>
      <c r="D21" s="91" t="s">
        <v>126</v>
      </c>
      <c r="E21" s="91" t="s">
        <v>137</v>
      </c>
      <c r="F21" s="90" t="s">
        <v>142</v>
      </c>
      <c r="G21" s="29">
        <v>35</v>
      </c>
      <c r="H21" s="29">
        <v>42</v>
      </c>
      <c r="I21" s="78">
        <f t="shared" si="0"/>
        <v>77</v>
      </c>
    </row>
    <row r="22" spans="1:9" x14ac:dyDescent="0.35">
      <c r="A22" s="28">
        <v>20</v>
      </c>
      <c r="B22" s="91" t="s">
        <v>94</v>
      </c>
      <c r="C22" s="124">
        <v>2009</v>
      </c>
      <c r="D22" s="91" t="s">
        <v>122</v>
      </c>
      <c r="E22" s="91" t="s">
        <v>130</v>
      </c>
      <c r="F22" s="90" t="s">
        <v>142</v>
      </c>
      <c r="G22" s="29">
        <v>45</v>
      </c>
      <c r="H22" s="29">
        <v>27</v>
      </c>
      <c r="I22" s="78">
        <f t="shared" si="0"/>
        <v>72</v>
      </c>
    </row>
    <row r="23" spans="1:9" x14ac:dyDescent="0.35">
      <c r="A23" s="28">
        <v>21</v>
      </c>
      <c r="B23" s="91" t="s">
        <v>106</v>
      </c>
      <c r="C23" s="124" t="s">
        <v>265</v>
      </c>
      <c r="D23" s="91" t="s">
        <v>126</v>
      </c>
      <c r="E23" s="91" t="s">
        <v>137</v>
      </c>
      <c r="F23" s="90" t="s">
        <v>142</v>
      </c>
      <c r="G23" s="29">
        <v>29</v>
      </c>
      <c r="H23" s="29">
        <v>35</v>
      </c>
      <c r="I23" s="78">
        <f t="shared" si="0"/>
        <v>64</v>
      </c>
    </row>
    <row r="24" spans="1:9" x14ac:dyDescent="0.35">
      <c r="A24" s="28">
        <v>22</v>
      </c>
      <c r="B24" s="91" t="s">
        <v>107</v>
      </c>
      <c r="C24" s="124" t="s">
        <v>266</v>
      </c>
      <c r="D24" s="91" t="s">
        <v>126</v>
      </c>
      <c r="E24" s="91" t="s">
        <v>137</v>
      </c>
      <c r="F24" s="90" t="s">
        <v>142</v>
      </c>
      <c r="G24" s="29">
        <v>36</v>
      </c>
      <c r="H24" s="29">
        <v>28</v>
      </c>
      <c r="I24" s="78">
        <f t="shared" si="0"/>
        <v>64</v>
      </c>
    </row>
    <row r="25" spans="1:9" x14ac:dyDescent="0.35">
      <c r="A25" s="28">
        <v>23</v>
      </c>
      <c r="B25" s="91" t="s">
        <v>111</v>
      </c>
      <c r="C25" s="124">
        <v>2010</v>
      </c>
      <c r="D25" s="91" t="s">
        <v>128</v>
      </c>
      <c r="E25" s="91" t="s">
        <v>139</v>
      </c>
      <c r="F25" s="90" t="s">
        <v>142</v>
      </c>
      <c r="G25" s="29">
        <v>30</v>
      </c>
      <c r="H25" s="29">
        <v>16</v>
      </c>
      <c r="I25" s="78">
        <f t="shared" si="0"/>
        <v>46</v>
      </c>
    </row>
    <row r="26" spans="1:9" x14ac:dyDescent="0.35">
      <c r="A26" s="3"/>
      <c r="C26" s="3"/>
      <c r="G26" s="3"/>
      <c r="H26" s="3"/>
      <c r="I26" s="3"/>
    </row>
    <row r="27" spans="1:9" x14ac:dyDescent="0.35">
      <c r="A27" s="3"/>
      <c r="C27" s="3"/>
      <c r="G27" s="3"/>
      <c r="H27" s="3"/>
      <c r="I27" s="3"/>
    </row>
    <row r="28" spans="1:9" x14ac:dyDescent="0.35">
      <c r="A28" s="3"/>
      <c r="B28" s="2" t="s">
        <v>39</v>
      </c>
      <c r="C28" s="3"/>
      <c r="G28" s="3"/>
      <c r="H28" s="3"/>
      <c r="I28" s="3"/>
    </row>
    <row r="29" spans="1:9" x14ac:dyDescent="0.35">
      <c r="A29" s="28" t="s">
        <v>32</v>
      </c>
      <c r="B29" s="128" t="s">
        <v>138</v>
      </c>
      <c r="C29" s="129"/>
      <c r="D29" s="129"/>
      <c r="E29" s="130"/>
      <c r="F29" s="45" t="s">
        <v>47</v>
      </c>
      <c r="G29" s="35"/>
      <c r="H29" s="35"/>
      <c r="I29" s="79">
        <v>436</v>
      </c>
    </row>
    <row r="30" spans="1:9" x14ac:dyDescent="0.35">
      <c r="A30" s="28"/>
      <c r="B30" s="89" t="s">
        <v>108</v>
      </c>
      <c r="C30" s="70" t="s">
        <v>193</v>
      </c>
      <c r="D30" s="89" t="s">
        <v>127</v>
      </c>
      <c r="E30" s="89" t="s">
        <v>138</v>
      </c>
      <c r="F30" s="34" t="s">
        <v>142</v>
      </c>
      <c r="G30" s="29">
        <v>79</v>
      </c>
      <c r="H30" s="29">
        <v>78</v>
      </c>
      <c r="I30" s="78">
        <f>SUM(G30:H30)</f>
        <v>157</v>
      </c>
    </row>
    <row r="31" spans="1:9" x14ac:dyDescent="0.35">
      <c r="A31" s="28"/>
      <c r="B31" s="89" t="s">
        <v>109</v>
      </c>
      <c r="C31" s="70" t="s">
        <v>195</v>
      </c>
      <c r="D31" s="89" t="s">
        <v>127</v>
      </c>
      <c r="E31" s="89" t="s">
        <v>138</v>
      </c>
      <c r="F31" s="34" t="s">
        <v>142</v>
      </c>
      <c r="G31" s="29">
        <v>71</v>
      </c>
      <c r="H31" s="29">
        <v>76</v>
      </c>
      <c r="I31" s="78">
        <f>SUM(G31:H31)</f>
        <v>147</v>
      </c>
    </row>
    <row r="32" spans="1:9" x14ac:dyDescent="0.35">
      <c r="A32" s="28"/>
      <c r="B32" s="89" t="s">
        <v>110</v>
      </c>
      <c r="C32" s="70" t="s">
        <v>194</v>
      </c>
      <c r="D32" s="89" t="s">
        <v>127</v>
      </c>
      <c r="E32" s="89" t="s">
        <v>138</v>
      </c>
      <c r="F32" s="34" t="s">
        <v>142</v>
      </c>
      <c r="G32" s="29">
        <v>71</v>
      </c>
      <c r="H32" s="29">
        <v>61</v>
      </c>
      <c r="I32" s="78">
        <f>SUM(G32:H32)</f>
        <v>132</v>
      </c>
    </row>
    <row r="33" spans="1:9" x14ac:dyDescent="0.35">
      <c r="C33" s="3"/>
      <c r="G33" s="3"/>
      <c r="H33" s="3"/>
      <c r="I33" s="3"/>
    </row>
    <row r="34" spans="1:9" x14ac:dyDescent="0.35">
      <c r="A34" s="28" t="s">
        <v>33</v>
      </c>
      <c r="B34" s="131" t="s">
        <v>47</v>
      </c>
      <c r="C34" s="132"/>
      <c r="D34" s="132"/>
      <c r="E34" s="133"/>
      <c r="F34" s="45" t="s">
        <v>47</v>
      </c>
      <c r="G34" s="35"/>
      <c r="H34" s="35"/>
      <c r="I34" s="79">
        <v>428</v>
      </c>
    </row>
    <row r="35" spans="1:9" x14ac:dyDescent="0.35">
      <c r="A35" s="35"/>
      <c r="B35" s="89" t="s">
        <v>96</v>
      </c>
      <c r="C35" s="70"/>
      <c r="D35" s="89" t="s">
        <v>123</v>
      </c>
      <c r="E35" s="89" t="s">
        <v>132</v>
      </c>
      <c r="F35" s="34" t="s">
        <v>142</v>
      </c>
      <c r="G35" s="29">
        <v>76</v>
      </c>
      <c r="H35" s="29">
        <v>75</v>
      </c>
      <c r="I35" s="78">
        <f>SUM(G35:H35)</f>
        <v>151</v>
      </c>
    </row>
    <row r="36" spans="1:9" x14ac:dyDescent="0.35">
      <c r="A36" s="35"/>
      <c r="B36" s="89" t="s">
        <v>97</v>
      </c>
      <c r="C36" s="70"/>
      <c r="D36" s="89" t="s">
        <v>123</v>
      </c>
      <c r="E36" s="89" t="s">
        <v>132</v>
      </c>
      <c r="F36" s="34" t="s">
        <v>142</v>
      </c>
      <c r="G36" s="29">
        <v>68</v>
      </c>
      <c r="H36" s="29">
        <v>79</v>
      </c>
      <c r="I36" s="78">
        <f>SUM(G36:H36)</f>
        <v>147</v>
      </c>
    </row>
    <row r="37" spans="1:9" x14ac:dyDescent="0.35">
      <c r="A37" s="35"/>
      <c r="B37" s="89" t="s">
        <v>98</v>
      </c>
      <c r="C37" s="70"/>
      <c r="D37" s="89" t="s">
        <v>123</v>
      </c>
      <c r="E37" s="89" t="s">
        <v>132</v>
      </c>
      <c r="F37" s="34" t="s">
        <v>142</v>
      </c>
      <c r="G37" s="29">
        <v>63</v>
      </c>
      <c r="H37" s="29">
        <v>67</v>
      </c>
      <c r="I37" s="78">
        <f>SUM(G37:H37)</f>
        <v>130</v>
      </c>
    </row>
    <row r="38" spans="1:9" x14ac:dyDescent="0.35">
      <c r="A38" s="3"/>
      <c r="C38" s="3"/>
      <c r="G38" s="3"/>
      <c r="H38" s="3"/>
      <c r="I38" s="3"/>
    </row>
    <row r="39" spans="1:9" x14ac:dyDescent="0.35">
      <c r="A39" s="28" t="s">
        <v>34</v>
      </c>
      <c r="B39" s="131" t="s">
        <v>47</v>
      </c>
      <c r="C39" s="132"/>
      <c r="D39" s="132"/>
      <c r="E39" s="133"/>
      <c r="F39" s="45" t="s">
        <v>47</v>
      </c>
      <c r="G39" s="35"/>
      <c r="H39" s="35"/>
      <c r="I39" s="79">
        <v>405</v>
      </c>
    </row>
    <row r="40" spans="1:9" x14ac:dyDescent="0.35">
      <c r="A40" s="35"/>
      <c r="B40" s="89" t="s">
        <v>100</v>
      </c>
      <c r="C40" s="70"/>
      <c r="D40" s="89" t="s">
        <v>123</v>
      </c>
      <c r="E40" s="89" t="s">
        <v>134</v>
      </c>
      <c r="F40" s="34" t="s">
        <v>142</v>
      </c>
      <c r="G40" s="29">
        <v>71</v>
      </c>
      <c r="H40" s="29">
        <v>69</v>
      </c>
      <c r="I40" s="78">
        <f>SUM(G40:H40)</f>
        <v>140</v>
      </c>
    </row>
    <row r="41" spans="1:9" x14ac:dyDescent="0.35">
      <c r="A41" s="35"/>
      <c r="B41" s="89" t="s">
        <v>101</v>
      </c>
      <c r="C41" s="70"/>
      <c r="D41" s="89" t="s">
        <v>123</v>
      </c>
      <c r="E41" s="89" t="s">
        <v>134</v>
      </c>
      <c r="F41" s="34" t="s">
        <v>142</v>
      </c>
      <c r="G41" s="29">
        <v>75</v>
      </c>
      <c r="H41" s="29">
        <v>67</v>
      </c>
      <c r="I41" s="78">
        <f>SUM(G41:H41)</f>
        <v>142</v>
      </c>
    </row>
    <row r="42" spans="1:9" x14ac:dyDescent="0.35">
      <c r="A42" s="35"/>
      <c r="B42" s="89" t="s">
        <v>102</v>
      </c>
      <c r="C42" s="70"/>
      <c r="D42" s="89" t="s">
        <v>123</v>
      </c>
      <c r="E42" s="89" t="s">
        <v>134</v>
      </c>
      <c r="F42" s="34" t="s">
        <v>142</v>
      </c>
      <c r="G42" s="29">
        <v>63</v>
      </c>
      <c r="H42" s="29">
        <v>60</v>
      </c>
      <c r="I42" s="78">
        <f>SUM(G42:H42)</f>
        <v>123</v>
      </c>
    </row>
    <row r="43" spans="1:9" x14ac:dyDescent="0.35">
      <c r="A43" s="3"/>
      <c r="C43" s="3"/>
      <c r="G43" s="3"/>
      <c r="H43" s="3"/>
      <c r="I43" s="3"/>
    </row>
    <row r="44" spans="1:9" x14ac:dyDescent="0.35">
      <c r="A44" s="28" t="s">
        <v>82</v>
      </c>
      <c r="B44" s="128" t="s">
        <v>47</v>
      </c>
      <c r="C44" s="129"/>
      <c r="D44" s="129"/>
      <c r="E44" s="130"/>
      <c r="F44" s="45" t="s">
        <v>47</v>
      </c>
      <c r="G44" s="35"/>
      <c r="H44" s="35"/>
      <c r="I44" s="79">
        <v>352</v>
      </c>
    </row>
    <row r="45" spans="1:9" x14ac:dyDescent="0.35">
      <c r="A45" s="28"/>
      <c r="B45" t="s">
        <v>208</v>
      </c>
      <c r="C45" s="32"/>
      <c r="D45" t="s">
        <v>126</v>
      </c>
      <c r="E45" t="s">
        <v>137</v>
      </c>
      <c r="F45" s="34" t="s">
        <v>142</v>
      </c>
      <c r="G45" s="29">
        <v>50</v>
      </c>
      <c r="H45" s="29">
        <v>59</v>
      </c>
      <c r="I45" s="78">
        <f>SUM(G45:H45)</f>
        <v>109</v>
      </c>
    </row>
    <row r="46" spans="1:9" x14ac:dyDescent="0.35">
      <c r="A46" s="28"/>
      <c r="B46" t="s">
        <v>209</v>
      </c>
      <c r="C46" s="32"/>
      <c r="D46" t="s">
        <v>126</v>
      </c>
      <c r="E46" t="s">
        <v>137</v>
      </c>
      <c r="F46" s="34" t="s">
        <v>142</v>
      </c>
      <c r="G46" s="29">
        <v>49</v>
      </c>
      <c r="H46" s="29">
        <v>66</v>
      </c>
      <c r="I46" s="78">
        <f>SUM(G46:H46)</f>
        <v>115</v>
      </c>
    </row>
    <row r="47" spans="1:9" x14ac:dyDescent="0.35">
      <c r="A47" s="28"/>
      <c r="B47" t="s">
        <v>210</v>
      </c>
      <c r="C47" s="50"/>
      <c r="D47" t="s">
        <v>126</v>
      </c>
      <c r="E47" t="s">
        <v>137</v>
      </c>
      <c r="F47" s="34" t="s">
        <v>142</v>
      </c>
      <c r="G47" s="29">
        <v>63</v>
      </c>
      <c r="H47" s="29">
        <v>65</v>
      </c>
      <c r="I47" s="78">
        <f>SUM(G47:H47)</f>
        <v>128</v>
      </c>
    </row>
    <row r="48" spans="1:9" x14ac:dyDescent="0.35">
      <c r="C48" s="3"/>
      <c r="G48" s="3"/>
      <c r="H48" s="3"/>
      <c r="I48" s="3"/>
    </row>
    <row r="49" spans="1:9" x14ac:dyDescent="0.35">
      <c r="A49" s="28" t="s">
        <v>83</v>
      </c>
      <c r="B49" s="128" t="s">
        <v>47</v>
      </c>
      <c r="C49" s="129"/>
      <c r="D49" s="129"/>
      <c r="E49" s="130"/>
      <c r="F49" s="45" t="s">
        <v>47</v>
      </c>
      <c r="G49" s="35"/>
      <c r="H49" s="35"/>
      <c r="I49" s="79">
        <v>205</v>
      </c>
    </row>
    <row r="50" spans="1:9" x14ac:dyDescent="0.35">
      <c r="A50" s="35"/>
      <c r="B50" t="s">
        <v>105</v>
      </c>
      <c r="C50" s="32"/>
      <c r="D50" t="s">
        <v>126</v>
      </c>
      <c r="E50" t="s">
        <v>137</v>
      </c>
      <c r="F50" s="34" t="s">
        <v>142</v>
      </c>
      <c r="G50" s="29">
        <v>35</v>
      </c>
      <c r="H50" s="29">
        <v>42</v>
      </c>
      <c r="I50" s="78">
        <f>SUM(G50:H50)</f>
        <v>77</v>
      </c>
    </row>
    <row r="51" spans="1:9" x14ac:dyDescent="0.35">
      <c r="A51" s="35"/>
      <c r="B51" t="s">
        <v>106</v>
      </c>
      <c r="C51" s="32"/>
      <c r="D51" t="s">
        <v>126</v>
      </c>
      <c r="E51" t="s">
        <v>137</v>
      </c>
      <c r="F51" s="34" t="s">
        <v>142</v>
      </c>
      <c r="G51" s="29">
        <v>29</v>
      </c>
      <c r="H51" s="29">
        <v>35</v>
      </c>
      <c r="I51" s="78">
        <f>SUM(G51:H51)</f>
        <v>64</v>
      </c>
    </row>
    <row r="52" spans="1:9" x14ac:dyDescent="0.35">
      <c r="A52" s="35"/>
      <c r="B52" t="s">
        <v>107</v>
      </c>
      <c r="C52" s="50"/>
      <c r="D52" t="s">
        <v>126</v>
      </c>
      <c r="E52" t="s">
        <v>137</v>
      </c>
      <c r="F52" s="34" t="s">
        <v>142</v>
      </c>
      <c r="G52" s="29">
        <v>36</v>
      </c>
      <c r="H52" s="29">
        <v>28</v>
      </c>
      <c r="I52" s="78">
        <f>SUM(G52:H52)</f>
        <v>64</v>
      </c>
    </row>
    <row r="53" spans="1:9" x14ac:dyDescent="0.35">
      <c r="A53" s="3"/>
      <c r="C53" s="3"/>
      <c r="G53" s="3"/>
      <c r="H53" s="3"/>
      <c r="I53" s="3"/>
    </row>
    <row r="54" spans="1:9" x14ac:dyDescent="0.35">
      <c r="A54" s="28" t="s">
        <v>84</v>
      </c>
      <c r="B54" s="128" t="s">
        <v>47</v>
      </c>
      <c r="C54" s="129"/>
      <c r="D54" s="129"/>
      <c r="E54" s="130"/>
      <c r="F54" s="45" t="s">
        <v>47</v>
      </c>
      <c r="G54" s="35"/>
      <c r="H54" s="35"/>
      <c r="I54" s="79" t="s">
        <v>47</v>
      </c>
    </row>
    <row r="55" spans="1:9" ht="15" customHeight="1" x14ac:dyDescent="0.35">
      <c r="A55" s="35"/>
      <c r="B55" s="35" t="s">
        <v>47</v>
      </c>
      <c r="C55" s="35" t="s">
        <v>47</v>
      </c>
      <c r="D55" s="35"/>
      <c r="E55" s="35"/>
      <c r="F55" s="35"/>
      <c r="G55" s="35"/>
      <c r="H55" s="35" t="s">
        <v>47</v>
      </c>
      <c r="I55" s="35"/>
    </row>
    <row r="56" spans="1:9" ht="15.75" customHeight="1" x14ac:dyDescent="0.35">
      <c r="A56" s="35"/>
      <c r="B56" s="35" t="s">
        <v>47</v>
      </c>
      <c r="C56" s="35" t="s">
        <v>47</v>
      </c>
      <c r="D56" s="35"/>
      <c r="E56" s="35"/>
      <c r="F56" s="35"/>
      <c r="G56" s="35"/>
      <c r="H56" s="35" t="s">
        <v>47</v>
      </c>
      <c r="I56" s="35"/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/>
    <row r="59" spans="1:9" ht="15.75" customHeight="1" x14ac:dyDescent="0.35">
      <c r="A59" s="28" t="s">
        <v>85</v>
      </c>
      <c r="B59" s="128" t="s">
        <v>47</v>
      </c>
      <c r="C59" s="129"/>
      <c r="D59" s="129"/>
      <c r="E59" s="130"/>
      <c r="F59" s="45" t="s">
        <v>47</v>
      </c>
      <c r="G59" s="35"/>
      <c r="H59" s="35"/>
      <c r="I59" s="79" t="s">
        <v>47</v>
      </c>
    </row>
    <row r="60" spans="1:9" ht="15" customHeight="1" x14ac:dyDescent="0.35">
      <c r="A60" s="28"/>
      <c r="B60" s="45" t="s">
        <v>47</v>
      </c>
      <c r="C60" s="45" t="s">
        <v>47</v>
      </c>
      <c r="D60" s="35"/>
      <c r="E60" s="35"/>
      <c r="F60" s="35"/>
      <c r="G60" s="35"/>
      <c r="H60" s="35" t="s">
        <v>47</v>
      </c>
      <c r="I60" s="35"/>
    </row>
    <row r="61" spans="1:9" ht="15.75" customHeight="1" x14ac:dyDescent="0.35">
      <c r="A61" s="28"/>
      <c r="B61" s="45" t="s">
        <v>47</v>
      </c>
      <c r="C61" s="45" t="s">
        <v>47</v>
      </c>
      <c r="D61" s="35"/>
      <c r="E61" s="35"/>
      <c r="F61" s="35"/>
      <c r="G61" s="35"/>
      <c r="H61" s="35" t="s">
        <v>47</v>
      </c>
      <c r="I61" s="35"/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C63" s="3"/>
      <c r="G63" s="3"/>
      <c r="H63" s="3"/>
      <c r="I63" s="3"/>
    </row>
    <row r="64" spans="1:9" ht="15.75" customHeight="1" x14ac:dyDescent="0.35">
      <c r="A64" s="28" t="s">
        <v>86</v>
      </c>
      <c r="B64" s="128" t="s">
        <v>47</v>
      </c>
      <c r="C64" s="129"/>
      <c r="D64" s="129"/>
      <c r="E64" s="130"/>
      <c r="F64" s="45" t="s">
        <v>47</v>
      </c>
      <c r="G64" s="35"/>
      <c r="H64" s="35"/>
      <c r="I64" s="79" t="s">
        <v>47</v>
      </c>
    </row>
    <row r="65" spans="1:9" ht="15" customHeight="1" x14ac:dyDescent="0.35">
      <c r="A65" s="35"/>
      <c r="B65" s="35" t="s">
        <v>47</v>
      </c>
      <c r="C65" s="35" t="s">
        <v>47</v>
      </c>
      <c r="D65" s="35"/>
      <c r="E65" s="35"/>
      <c r="F65" s="35"/>
      <c r="G65" s="35"/>
      <c r="H65" s="35" t="s">
        <v>47</v>
      </c>
      <c r="I65" s="35"/>
    </row>
    <row r="66" spans="1:9" ht="15.75" customHeight="1" x14ac:dyDescent="0.35">
      <c r="A66" s="35"/>
      <c r="B66" s="35" t="s">
        <v>47</v>
      </c>
      <c r="C66" s="35" t="s">
        <v>47</v>
      </c>
      <c r="D66" s="35"/>
      <c r="E66" s="35"/>
      <c r="F66" s="35"/>
      <c r="G66" s="35"/>
      <c r="H66" s="35" t="s">
        <v>47</v>
      </c>
      <c r="I66" s="35"/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"/>
      <c r="C68" s="3"/>
      <c r="G68" s="3"/>
      <c r="H68" s="3"/>
      <c r="I68" s="3"/>
    </row>
    <row r="69" spans="1:9" ht="15.75" customHeight="1" x14ac:dyDescent="0.35">
      <c r="A69" s="28" t="s">
        <v>87</v>
      </c>
      <c r="B69" s="128" t="s">
        <v>47</v>
      </c>
      <c r="C69" s="129"/>
      <c r="D69" s="129"/>
      <c r="E69" s="130"/>
      <c r="F69" s="45" t="s">
        <v>47</v>
      </c>
      <c r="G69" s="35"/>
      <c r="H69" s="35"/>
      <c r="I69" s="79" t="s">
        <v>47</v>
      </c>
    </row>
    <row r="70" spans="1:9" ht="15" customHeight="1" x14ac:dyDescent="0.35">
      <c r="A70" s="35"/>
      <c r="B70" s="35" t="s">
        <v>47</v>
      </c>
      <c r="C70" s="35" t="s">
        <v>47</v>
      </c>
      <c r="D70" s="35"/>
      <c r="E70" s="35"/>
      <c r="F70" s="35"/>
      <c r="G70" s="35"/>
      <c r="H70" s="35" t="s">
        <v>47</v>
      </c>
      <c r="I70" s="35"/>
    </row>
    <row r="71" spans="1:9" ht="15.75" customHeight="1" x14ac:dyDescent="0.35">
      <c r="A71" s="35"/>
      <c r="B71" s="35" t="s">
        <v>47</v>
      </c>
      <c r="C71" s="35" t="s">
        <v>47</v>
      </c>
      <c r="D71" s="35"/>
      <c r="E71" s="35"/>
      <c r="F71" s="35"/>
      <c r="G71" s="35"/>
      <c r="H71" s="35" t="s">
        <v>47</v>
      </c>
      <c r="I71" s="35"/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/>
    <row r="74" spans="1:9" ht="15.75" customHeight="1" x14ac:dyDescent="0.35"/>
    <row r="75" spans="1:9" ht="15" customHeight="1" x14ac:dyDescent="0.35"/>
    <row r="76" spans="1:9" ht="15.75" customHeight="1" x14ac:dyDescent="0.35"/>
    <row r="77" spans="1:9" ht="15.75" customHeight="1" x14ac:dyDescent="0.35"/>
    <row r="78" spans="1:9" ht="15.75" customHeight="1" x14ac:dyDescent="0.35"/>
    <row r="79" spans="1:9" ht="15.75" customHeight="1" x14ac:dyDescent="0.35"/>
    <row r="80" spans="1:9" ht="1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</sheetData>
  <mergeCells count="9">
    <mergeCell ref="B59:E59"/>
    <mergeCell ref="B64:E64"/>
    <mergeCell ref="B69:E69"/>
    <mergeCell ref="B29:E29"/>
    <mergeCell ref="B34:E34"/>
    <mergeCell ref="B39:E39"/>
    <mergeCell ref="B44:E44"/>
    <mergeCell ref="B49:E49"/>
    <mergeCell ref="B54:E54"/>
  </mergeCells>
  <phoneticPr fontId="0" type="noConversion"/>
  <conditionalFormatting sqref="I3:I25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14" sqref="V1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96875" style="4" customWidth="1"/>
    <col min="4" max="4" width="17.19921875" style="3" bestFit="1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103" t="s">
        <v>113</v>
      </c>
      <c r="C3" s="104" t="s">
        <v>236</v>
      </c>
      <c r="D3" s="103" t="s">
        <v>123</v>
      </c>
      <c r="E3" s="103" t="s">
        <v>141</v>
      </c>
      <c r="F3" s="105" t="s">
        <v>142</v>
      </c>
      <c r="G3" s="101">
        <v>88</v>
      </c>
      <c r="H3" s="101">
        <v>94</v>
      </c>
      <c r="I3" s="14">
        <f>SUM(G3:H3)</f>
        <v>182</v>
      </c>
      <c r="J3" s="43"/>
    </row>
    <row r="4" spans="1:10" x14ac:dyDescent="0.35">
      <c r="A4" s="28">
        <v>2</v>
      </c>
      <c r="B4" s="49" t="s">
        <v>47</v>
      </c>
      <c r="C4" s="50" t="s">
        <v>47</v>
      </c>
      <c r="D4" s="51" t="s">
        <v>47</v>
      </c>
      <c r="E4" s="51" t="s">
        <v>47</v>
      </c>
      <c r="F4" s="51" t="s">
        <v>47</v>
      </c>
      <c r="G4" s="46" t="s">
        <v>47</v>
      </c>
      <c r="H4" s="46" t="s">
        <v>47</v>
      </c>
      <c r="I4" s="122">
        <f>SUM(G4:H4)</f>
        <v>0</v>
      </c>
      <c r="J4" s="43"/>
    </row>
    <row r="5" spans="1:10" x14ac:dyDescent="0.35">
      <c r="A5" s="28">
        <v>3</v>
      </c>
      <c r="B5" s="49" t="s">
        <v>47</v>
      </c>
      <c r="C5" s="50" t="s">
        <v>47</v>
      </c>
      <c r="D5" s="51" t="s">
        <v>47</v>
      </c>
      <c r="E5" s="51" t="s">
        <v>47</v>
      </c>
      <c r="F5" s="51" t="s">
        <v>47</v>
      </c>
      <c r="G5" s="46" t="s">
        <v>47</v>
      </c>
      <c r="H5" s="46" t="s">
        <v>47</v>
      </c>
      <c r="I5" s="122">
        <f>SUM(G5:H5)</f>
        <v>0</v>
      </c>
    </row>
    <row r="6" spans="1:10" x14ac:dyDescent="0.35">
      <c r="A6" s="28">
        <v>4</v>
      </c>
      <c r="B6" s="34"/>
      <c r="C6" s="32"/>
      <c r="D6" s="44" t="s">
        <v>47</v>
      </c>
      <c r="E6" s="72"/>
      <c r="F6" s="44"/>
      <c r="G6" s="29"/>
      <c r="H6" s="29"/>
      <c r="I6" s="79">
        <f>SUM(G6:H6)</f>
        <v>0</v>
      </c>
    </row>
    <row r="7" spans="1:10" x14ac:dyDescent="0.35">
      <c r="A7" s="28">
        <v>5</v>
      </c>
      <c r="B7" s="34"/>
      <c r="C7" s="32"/>
      <c r="D7" s="44"/>
      <c r="E7" s="66"/>
      <c r="F7" s="44"/>
      <c r="G7" s="29"/>
      <c r="H7" s="29"/>
      <c r="I7" s="79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79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79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79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79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79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79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79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9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9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9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9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9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9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9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9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9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9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9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9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9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39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37" type="noConversion"/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Normal="73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50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4">
      <c r="A3" s="28">
        <v>1</v>
      </c>
      <c r="B3" s="107" t="s">
        <v>166</v>
      </c>
      <c r="C3" s="108" t="s">
        <v>205</v>
      </c>
      <c r="D3" s="107" t="s">
        <v>128</v>
      </c>
      <c r="E3" s="107" t="s">
        <v>171</v>
      </c>
      <c r="F3" s="109"/>
      <c r="G3" s="108">
        <v>79</v>
      </c>
      <c r="H3" s="108">
        <v>87</v>
      </c>
      <c r="I3" s="102">
        <f t="shared" ref="I3:I15" si="0">SUM(G3:H3)</f>
        <v>166</v>
      </c>
    </row>
    <row r="4" spans="1:9" x14ac:dyDescent="0.4">
      <c r="A4" s="28">
        <v>2</v>
      </c>
      <c r="B4" s="107" t="s">
        <v>162</v>
      </c>
      <c r="C4" s="110" t="s">
        <v>233</v>
      </c>
      <c r="D4" s="107" t="s">
        <v>123</v>
      </c>
      <c r="E4" s="107" t="s">
        <v>141</v>
      </c>
      <c r="F4" s="109"/>
      <c r="G4" s="108">
        <v>74</v>
      </c>
      <c r="H4" s="108">
        <v>83</v>
      </c>
      <c r="I4" s="102">
        <f t="shared" si="0"/>
        <v>157</v>
      </c>
    </row>
    <row r="5" spans="1:9" x14ac:dyDescent="0.4">
      <c r="A5" s="28">
        <v>3</v>
      </c>
      <c r="B5" s="107" t="s">
        <v>160</v>
      </c>
      <c r="C5" s="108" t="s">
        <v>243</v>
      </c>
      <c r="D5" s="107" t="s">
        <v>123</v>
      </c>
      <c r="E5" s="107" t="s">
        <v>135</v>
      </c>
      <c r="F5" s="109"/>
      <c r="G5" s="108">
        <v>59</v>
      </c>
      <c r="H5" s="108">
        <v>77</v>
      </c>
      <c r="I5" s="102">
        <f t="shared" si="0"/>
        <v>136</v>
      </c>
    </row>
    <row r="6" spans="1:9" x14ac:dyDescent="0.35">
      <c r="A6" s="28">
        <v>4</v>
      </c>
      <c r="B6" s="91" t="s">
        <v>159</v>
      </c>
      <c r="C6" s="70" t="s">
        <v>217</v>
      </c>
      <c r="D6" s="91" t="s">
        <v>123</v>
      </c>
      <c r="E6" s="91" t="s">
        <v>169</v>
      </c>
      <c r="F6" s="34" t="s">
        <v>47</v>
      </c>
      <c r="G6" s="29">
        <v>73</v>
      </c>
      <c r="H6" s="29">
        <v>59</v>
      </c>
      <c r="I6" s="85">
        <f t="shared" si="0"/>
        <v>132</v>
      </c>
    </row>
    <row r="7" spans="1:9" x14ac:dyDescent="0.35">
      <c r="A7" s="28">
        <v>5</v>
      </c>
      <c r="B7" s="91" t="s">
        <v>164</v>
      </c>
      <c r="C7" s="71" t="s">
        <v>207</v>
      </c>
      <c r="D7" s="91" t="s">
        <v>128</v>
      </c>
      <c r="E7" s="91" t="s">
        <v>170</v>
      </c>
      <c r="F7" s="51"/>
      <c r="G7" s="46">
        <v>67</v>
      </c>
      <c r="H7" s="46">
        <v>62</v>
      </c>
      <c r="I7" s="85">
        <f t="shared" si="0"/>
        <v>129</v>
      </c>
    </row>
    <row r="8" spans="1:9" x14ac:dyDescent="0.35">
      <c r="A8" s="28">
        <v>6</v>
      </c>
      <c r="B8" s="91" t="s">
        <v>165</v>
      </c>
      <c r="C8" s="71" t="s">
        <v>206</v>
      </c>
      <c r="D8" s="91" t="s">
        <v>128</v>
      </c>
      <c r="E8" s="91" t="s">
        <v>153</v>
      </c>
      <c r="F8" s="51"/>
      <c r="G8" s="46">
        <v>62</v>
      </c>
      <c r="H8" s="46">
        <v>67</v>
      </c>
      <c r="I8" s="85">
        <f t="shared" si="0"/>
        <v>129</v>
      </c>
    </row>
    <row r="9" spans="1:9" x14ac:dyDescent="0.35">
      <c r="A9" s="28">
        <v>7</v>
      </c>
      <c r="B9" s="91" t="s">
        <v>163</v>
      </c>
      <c r="C9" s="71" t="s">
        <v>235</v>
      </c>
      <c r="D9" s="91" t="s">
        <v>123</v>
      </c>
      <c r="E9" s="91" t="s">
        <v>141</v>
      </c>
      <c r="F9" s="51"/>
      <c r="G9" s="46">
        <v>58</v>
      </c>
      <c r="H9" s="46">
        <v>68</v>
      </c>
      <c r="I9" s="85">
        <f t="shared" si="0"/>
        <v>126</v>
      </c>
    </row>
    <row r="10" spans="1:9" x14ac:dyDescent="0.35">
      <c r="A10" s="28">
        <v>8</v>
      </c>
      <c r="B10" s="91" t="s">
        <v>161</v>
      </c>
      <c r="C10" s="70">
        <v>2008</v>
      </c>
      <c r="D10" s="91" t="s">
        <v>123</v>
      </c>
      <c r="E10" s="91" t="s">
        <v>135</v>
      </c>
      <c r="F10" s="51"/>
      <c r="G10" s="46">
        <v>43</v>
      </c>
      <c r="H10" s="46">
        <v>64</v>
      </c>
      <c r="I10" s="85">
        <f t="shared" si="0"/>
        <v>107</v>
      </c>
    </row>
    <row r="11" spans="1:9" x14ac:dyDescent="0.35">
      <c r="A11" s="28">
        <v>9</v>
      </c>
      <c r="B11" s="91" t="s">
        <v>167</v>
      </c>
      <c r="C11" s="71" t="s">
        <v>212</v>
      </c>
      <c r="D11" s="91" t="s">
        <v>128</v>
      </c>
      <c r="E11" s="91" t="s">
        <v>172</v>
      </c>
      <c r="F11" s="51"/>
      <c r="G11" s="46">
        <v>36</v>
      </c>
      <c r="H11" s="46">
        <v>63</v>
      </c>
      <c r="I11" s="85">
        <f t="shared" si="0"/>
        <v>99</v>
      </c>
    </row>
    <row r="12" spans="1:9" x14ac:dyDescent="0.35">
      <c r="A12" s="28">
        <v>10</v>
      </c>
      <c r="B12" s="90" t="s">
        <v>192</v>
      </c>
      <c r="C12" s="70" t="s">
        <v>218</v>
      </c>
      <c r="D12" s="97" t="s">
        <v>123</v>
      </c>
      <c r="E12" s="91" t="s">
        <v>169</v>
      </c>
      <c r="F12" s="51"/>
      <c r="G12" s="46">
        <v>39</v>
      </c>
      <c r="H12" s="46">
        <v>53</v>
      </c>
      <c r="I12" s="85">
        <f t="shared" si="0"/>
        <v>92</v>
      </c>
    </row>
    <row r="13" spans="1:9" x14ac:dyDescent="0.35">
      <c r="A13" s="28">
        <v>11</v>
      </c>
      <c r="B13" s="91" t="s">
        <v>158</v>
      </c>
      <c r="C13" s="70" t="s">
        <v>216</v>
      </c>
      <c r="D13" s="91" t="s">
        <v>123</v>
      </c>
      <c r="E13" s="91" t="s">
        <v>169</v>
      </c>
      <c r="F13" s="34" t="s">
        <v>47</v>
      </c>
      <c r="G13" s="29">
        <v>19</v>
      </c>
      <c r="H13" s="29">
        <v>33</v>
      </c>
      <c r="I13" s="85">
        <f t="shared" si="0"/>
        <v>52</v>
      </c>
    </row>
    <row r="14" spans="1:9" x14ac:dyDescent="0.35">
      <c r="A14" s="28">
        <v>12</v>
      </c>
      <c r="B14" s="91" t="s">
        <v>168</v>
      </c>
      <c r="C14" s="71" t="s">
        <v>211</v>
      </c>
      <c r="D14" s="91" t="s">
        <v>128</v>
      </c>
      <c r="E14" s="91" t="s">
        <v>172</v>
      </c>
      <c r="F14" s="51"/>
      <c r="G14" s="46">
        <v>19</v>
      </c>
      <c r="H14" s="46">
        <v>10</v>
      </c>
      <c r="I14" s="85">
        <f t="shared" si="0"/>
        <v>29</v>
      </c>
    </row>
    <row r="15" spans="1:9" x14ac:dyDescent="0.35">
      <c r="A15" s="28">
        <v>13</v>
      </c>
      <c r="B15" s="91"/>
      <c r="C15" s="70"/>
      <c r="D15" s="91"/>
      <c r="E15" s="91"/>
      <c r="F15" s="34" t="s">
        <v>47</v>
      </c>
      <c r="G15" s="29" t="s">
        <v>47</v>
      </c>
      <c r="H15" s="29" t="s">
        <v>47</v>
      </c>
      <c r="I15" s="85">
        <f t="shared" si="0"/>
        <v>0</v>
      </c>
    </row>
    <row r="16" spans="1:9" x14ac:dyDescent="0.35">
      <c r="A16" s="28">
        <v>14</v>
      </c>
      <c r="B16" s="91"/>
      <c r="C16" s="71"/>
      <c r="D16" s="91"/>
      <c r="E16" s="91"/>
      <c r="F16" s="51"/>
      <c r="G16" s="29"/>
      <c r="H16" s="29"/>
      <c r="I16" s="30"/>
    </row>
    <row r="17" spans="1:9" x14ac:dyDescent="0.35">
      <c r="A17" s="28">
        <v>15</v>
      </c>
      <c r="B17" s="84"/>
      <c r="C17" s="29"/>
      <c r="D17" s="51"/>
      <c r="E17" s="34"/>
      <c r="F17" s="51"/>
      <c r="G17" s="46"/>
      <c r="H17" s="46"/>
      <c r="I17" s="85">
        <f t="shared" ref="I17:I27" si="1">SUM(G17:H17)</f>
        <v>0</v>
      </c>
    </row>
    <row r="18" spans="1:9" x14ac:dyDescent="0.35">
      <c r="A18" s="28">
        <v>16</v>
      </c>
      <c r="B18" s="84"/>
      <c r="C18" s="50"/>
      <c r="D18" s="51"/>
      <c r="E18" s="34"/>
      <c r="F18" s="51"/>
      <c r="G18" s="46"/>
      <c r="H18" s="46"/>
      <c r="I18" s="85">
        <f t="shared" si="1"/>
        <v>0</v>
      </c>
    </row>
    <row r="19" spans="1:9" x14ac:dyDescent="0.35">
      <c r="A19" s="28">
        <v>17</v>
      </c>
      <c r="B19" s="84"/>
      <c r="C19" s="50"/>
      <c r="D19" s="51"/>
      <c r="E19" s="34"/>
      <c r="F19" s="51"/>
      <c r="G19" s="46"/>
      <c r="H19" s="46"/>
      <c r="I19" s="85">
        <f t="shared" si="1"/>
        <v>0</v>
      </c>
    </row>
    <row r="20" spans="1:9" x14ac:dyDescent="0.35">
      <c r="A20" s="28">
        <v>18</v>
      </c>
      <c r="B20" s="84"/>
      <c r="C20" s="50"/>
      <c r="D20" s="51"/>
      <c r="E20" s="34"/>
      <c r="F20" s="51"/>
      <c r="G20" s="46"/>
      <c r="H20" s="46"/>
      <c r="I20" s="85">
        <f t="shared" si="1"/>
        <v>0</v>
      </c>
    </row>
    <row r="21" spans="1:9" x14ac:dyDescent="0.35">
      <c r="A21" s="28">
        <v>19</v>
      </c>
      <c r="B21" s="43"/>
      <c r="C21" s="71"/>
      <c r="D21" s="51"/>
      <c r="E21" s="43"/>
      <c r="F21" s="51"/>
      <c r="G21" s="46"/>
      <c r="H21" s="46"/>
      <c r="I21" s="85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5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1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128" t="s">
        <v>169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x14ac:dyDescent="0.35">
      <c r="A32" s="28"/>
      <c r="B32" s="92" t="s">
        <v>159</v>
      </c>
      <c r="C32" s="86" t="s">
        <v>217</v>
      </c>
      <c r="D32" s="92" t="s">
        <v>123</v>
      </c>
      <c r="E32" s="92" t="s">
        <v>169</v>
      </c>
      <c r="F32" s="34" t="s">
        <v>47</v>
      </c>
      <c r="G32" s="29">
        <v>73</v>
      </c>
      <c r="H32" s="29">
        <v>59</v>
      </c>
      <c r="I32" s="85">
        <f>SUM(G32:H32)</f>
        <v>132</v>
      </c>
    </row>
    <row r="33" spans="1:9" x14ac:dyDescent="0.35">
      <c r="A33" s="28"/>
      <c r="B33" s="34" t="s">
        <v>192</v>
      </c>
      <c r="C33" s="32" t="s">
        <v>218</v>
      </c>
      <c r="D33" s="49" t="s">
        <v>123</v>
      </c>
      <c r="E33" s="53" t="s">
        <v>169</v>
      </c>
      <c r="F33" s="51"/>
      <c r="G33" s="46">
        <v>39</v>
      </c>
      <c r="H33" s="46">
        <v>53</v>
      </c>
      <c r="I33" s="85">
        <f>SUM(G33:H33)</f>
        <v>92</v>
      </c>
    </row>
    <row r="34" spans="1:9" x14ac:dyDescent="0.35">
      <c r="A34" s="28"/>
      <c r="B34" s="92" t="s">
        <v>158</v>
      </c>
      <c r="C34" s="86" t="s">
        <v>216</v>
      </c>
      <c r="D34" s="92" t="s">
        <v>123</v>
      </c>
      <c r="E34" s="92" t="s">
        <v>169</v>
      </c>
      <c r="F34" s="34" t="s">
        <v>47</v>
      </c>
      <c r="G34" s="29">
        <v>19</v>
      </c>
      <c r="H34" s="29">
        <v>33</v>
      </c>
      <c r="I34" s="85">
        <f>SUM(G34:H34)</f>
        <v>52</v>
      </c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2" sqref="B32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96875" style="80" customWidth="1"/>
    <col min="13" max="16384" width="9.1328125" style="3"/>
  </cols>
  <sheetData>
    <row r="1" spans="1:12" ht="24.75" customHeight="1" x14ac:dyDescent="0.35">
      <c r="A1" s="1" t="s">
        <v>52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2"/>
    </row>
    <row r="3" spans="1:12" x14ac:dyDescent="0.45">
      <c r="A3" s="28">
        <v>1</v>
      </c>
      <c r="B3" s="111" t="s">
        <v>156</v>
      </c>
      <c r="C3" s="112" t="s">
        <v>228</v>
      </c>
      <c r="D3" s="111" t="s">
        <v>123</v>
      </c>
      <c r="E3" s="111" t="s">
        <v>141</v>
      </c>
      <c r="F3" s="113" t="s">
        <v>142</v>
      </c>
      <c r="G3" s="101">
        <v>93</v>
      </c>
      <c r="H3" s="101">
        <v>90</v>
      </c>
      <c r="I3" s="101">
        <v>81</v>
      </c>
      <c r="J3" s="101">
        <v>91</v>
      </c>
      <c r="K3" s="78">
        <f t="shared" ref="K3:K8" si="0">SUM(G3:J3)</f>
        <v>355</v>
      </c>
    </row>
    <row r="4" spans="1:12" ht="15.75" customHeight="1" x14ac:dyDescent="0.45">
      <c r="A4" s="28">
        <v>2</v>
      </c>
      <c r="B4" s="111" t="s">
        <v>155</v>
      </c>
      <c r="C4" s="112" t="s">
        <v>229</v>
      </c>
      <c r="D4" s="111" t="s">
        <v>123</v>
      </c>
      <c r="E4" s="111" t="s">
        <v>141</v>
      </c>
      <c r="F4" s="113" t="s">
        <v>142</v>
      </c>
      <c r="G4" s="101">
        <v>87</v>
      </c>
      <c r="H4" s="101">
        <v>88</v>
      </c>
      <c r="I4" s="101">
        <v>83</v>
      </c>
      <c r="J4" s="101">
        <v>95</v>
      </c>
      <c r="K4" s="78">
        <f t="shared" si="0"/>
        <v>353</v>
      </c>
    </row>
    <row r="5" spans="1:12" ht="15.75" customHeight="1" x14ac:dyDescent="0.45">
      <c r="A5" s="28">
        <v>3</v>
      </c>
      <c r="B5" s="111" t="s">
        <v>157</v>
      </c>
      <c r="C5" s="112" t="s">
        <v>230</v>
      </c>
      <c r="D5" s="111" t="s">
        <v>123</v>
      </c>
      <c r="E5" s="111" t="s">
        <v>141</v>
      </c>
      <c r="F5" s="113" t="s">
        <v>142</v>
      </c>
      <c r="G5" s="101">
        <v>79</v>
      </c>
      <c r="H5" s="101">
        <v>76</v>
      </c>
      <c r="I5" s="101">
        <v>70</v>
      </c>
      <c r="J5" s="101">
        <v>82</v>
      </c>
      <c r="K5" s="78">
        <f t="shared" si="0"/>
        <v>307</v>
      </c>
    </row>
    <row r="6" spans="1:12" ht="15.75" customHeight="1" x14ac:dyDescent="0.45">
      <c r="A6" s="28">
        <v>4</v>
      </c>
      <c r="B6" s="114" t="s">
        <v>154</v>
      </c>
      <c r="C6" s="115" t="s">
        <v>237</v>
      </c>
      <c r="D6" s="114" t="s">
        <v>123</v>
      </c>
      <c r="E6" s="114" t="s">
        <v>134</v>
      </c>
      <c r="F6" s="116" t="s">
        <v>142</v>
      </c>
      <c r="G6" s="29">
        <v>66</v>
      </c>
      <c r="H6" s="29">
        <v>71</v>
      </c>
      <c r="I6" s="29">
        <v>67</v>
      </c>
      <c r="J6" s="29">
        <v>67</v>
      </c>
      <c r="K6" s="78">
        <f t="shared" si="0"/>
        <v>271</v>
      </c>
    </row>
    <row r="7" spans="1:12" ht="15.75" customHeight="1" x14ac:dyDescent="0.35">
      <c r="A7" s="28">
        <v>5</v>
      </c>
      <c r="B7" s="33"/>
      <c r="C7" s="70"/>
      <c r="D7" s="90"/>
      <c r="E7" s="90"/>
      <c r="F7" s="90"/>
      <c r="G7" s="29"/>
      <c r="H7" s="29"/>
      <c r="I7" s="29"/>
      <c r="J7" s="29"/>
      <c r="K7" s="78">
        <f t="shared" si="0"/>
        <v>0</v>
      </c>
    </row>
    <row r="8" spans="1:12" ht="15.75" customHeight="1" x14ac:dyDescent="0.35">
      <c r="A8" s="28">
        <v>6</v>
      </c>
      <c r="B8" s="33"/>
      <c r="C8" s="70"/>
      <c r="D8" s="90"/>
      <c r="E8" s="90"/>
      <c r="F8" s="90"/>
      <c r="G8" s="29"/>
      <c r="H8" s="29"/>
      <c r="I8" s="29"/>
      <c r="J8" s="29"/>
      <c r="K8" s="78">
        <f t="shared" si="0"/>
        <v>0</v>
      </c>
    </row>
    <row r="9" spans="1:12" ht="15.75" customHeight="1" x14ac:dyDescent="0.35">
      <c r="A9" s="28">
        <v>7</v>
      </c>
      <c r="B9" s="33"/>
      <c r="C9" s="70"/>
      <c r="D9" s="90"/>
      <c r="E9" s="90"/>
      <c r="F9" s="90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70"/>
      <c r="D10" s="90"/>
      <c r="E10" s="90"/>
      <c r="F10" s="90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70"/>
      <c r="D11" s="90"/>
      <c r="E11" s="90"/>
      <c r="F11" s="90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70"/>
      <c r="D12" s="90"/>
      <c r="E12" s="90"/>
      <c r="F12" s="90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70"/>
      <c r="D13" s="90"/>
      <c r="E13" s="90"/>
      <c r="F13" s="90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70"/>
      <c r="D14" s="90"/>
      <c r="E14" s="90"/>
      <c r="F14" s="90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70"/>
      <c r="D15" s="90"/>
      <c r="E15" s="90"/>
      <c r="F15" s="90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70"/>
      <c r="D16" s="90"/>
      <c r="E16" s="90"/>
      <c r="F16" s="90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70"/>
      <c r="D17" s="90"/>
      <c r="E17" s="90"/>
      <c r="F17" s="90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70"/>
      <c r="D18" s="90"/>
      <c r="E18" s="90"/>
      <c r="F18" s="90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70"/>
      <c r="D19" s="90"/>
      <c r="E19" s="90"/>
      <c r="F19" s="90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70"/>
      <c r="D20" s="90"/>
      <c r="E20" s="90"/>
      <c r="F20" s="90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70"/>
      <c r="D21" s="90"/>
      <c r="E21" s="90"/>
      <c r="F21" s="90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70"/>
      <c r="D22" s="90"/>
      <c r="E22" s="90"/>
      <c r="F22" s="90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70"/>
      <c r="D23" s="90"/>
      <c r="E23" s="90"/>
      <c r="F23" s="90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70"/>
      <c r="D24" s="90"/>
      <c r="E24" s="90"/>
      <c r="F24" s="90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70"/>
      <c r="D25" s="90"/>
      <c r="E25" s="90"/>
      <c r="F25" s="90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70"/>
      <c r="D26" s="90"/>
      <c r="E26" s="90"/>
      <c r="F26" s="90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70"/>
      <c r="D27" s="90"/>
      <c r="E27" s="90"/>
      <c r="F27" s="90"/>
      <c r="G27" s="29"/>
      <c r="H27" s="29"/>
      <c r="I27" s="29"/>
      <c r="J27" s="29"/>
      <c r="K27" s="30">
        <f t="shared" si="1"/>
        <v>0</v>
      </c>
    </row>
    <row r="28" spans="1:11" ht="15" customHeight="1" x14ac:dyDescent="0.35">
      <c r="G28" s="117"/>
      <c r="H28" s="117"/>
      <c r="I28" s="117"/>
      <c r="J28" s="117"/>
    </row>
    <row r="29" spans="1:11" ht="15" customHeight="1" x14ac:dyDescent="0.35">
      <c r="G29" s="117"/>
      <c r="H29" s="117"/>
      <c r="I29" s="117"/>
      <c r="J29" s="117"/>
    </row>
    <row r="30" spans="1:11" ht="15.75" customHeight="1" x14ac:dyDescent="0.35">
      <c r="B30" s="2" t="s">
        <v>39</v>
      </c>
      <c r="G30" s="117"/>
      <c r="H30" s="117"/>
      <c r="I30" s="117"/>
      <c r="J30" s="117"/>
    </row>
    <row r="31" spans="1:11" ht="15.75" customHeight="1" x14ac:dyDescent="0.35">
      <c r="A31" s="28" t="s">
        <v>32</v>
      </c>
      <c r="B31" s="131" t="s">
        <v>141</v>
      </c>
      <c r="C31" s="132"/>
      <c r="D31" s="132"/>
      <c r="E31" s="133"/>
      <c r="F31" s="45" t="s">
        <v>47</v>
      </c>
      <c r="G31" s="35"/>
      <c r="H31" s="35"/>
      <c r="I31" s="79"/>
      <c r="J31" s="35"/>
      <c r="K31" s="79" t="e">
        <f>-B3</f>
        <v>#VALUE!</v>
      </c>
    </row>
    <row r="32" spans="1:11" ht="15.75" customHeight="1" x14ac:dyDescent="0.45">
      <c r="A32" s="28"/>
      <c r="B32" s="114" t="s">
        <v>156</v>
      </c>
      <c r="C32" s="115" t="s">
        <v>228</v>
      </c>
      <c r="D32" s="114" t="s">
        <v>123</v>
      </c>
      <c r="E32" s="114" t="s">
        <v>141</v>
      </c>
      <c r="F32" s="116" t="s">
        <v>142</v>
      </c>
      <c r="G32" s="29">
        <v>93</v>
      </c>
      <c r="H32" s="29">
        <v>90</v>
      </c>
      <c r="I32" s="29">
        <v>81</v>
      </c>
      <c r="J32" s="29">
        <v>91</v>
      </c>
      <c r="K32" s="35"/>
    </row>
    <row r="33" spans="1:11" ht="15.75" customHeight="1" x14ac:dyDescent="0.45">
      <c r="A33" s="28"/>
      <c r="B33" s="114" t="s">
        <v>155</v>
      </c>
      <c r="C33" s="115" t="s">
        <v>229</v>
      </c>
      <c r="D33" s="114" t="s">
        <v>123</v>
      </c>
      <c r="E33" s="114" t="s">
        <v>141</v>
      </c>
      <c r="F33" s="116" t="s">
        <v>142</v>
      </c>
      <c r="G33" s="29">
        <v>87</v>
      </c>
      <c r="H33" s="29">
        <v>88</v>
      </c>
      <c r="I33" s="29">
        <v>83</v>
      </c>
      <c r="J33" s="29">
        <v>95</v>
      </c>
      <c r="K33" s="35"/>
    </row>
    <row r="34" spans="1:11" ht="15.75" customHeight="1" x14ac:dyDescent="0.45">
      <c r="A34" s="28"/>
      <c r="B34" s="114" t="s">
        <v>157</v>
      </c>
      <c r="C34" s="115" t="s">
        <v>230</v>
      </c>
      <c r="D34" s="114" t="s">
        <v>123</v>
      </c>
      <c r="E34" s="114" t="s">
        <v>141</v>
      </c>
      <c r="F34" s="116" t="s">
        <v>142</v>
      </c>
      <c r="G34" s="29">
        <v>79</v>
      </c>
      <c r="H34" s="29">
        <v>76</v>
      </c>
      <c r="I34" s="29">
        <v>70</v>
      </c>
      <c r="J34" s="29">
        <v>82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/>
    <row r="46" spans="1:11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ht="15" customHeight="1" x14ac:dyDescent="0.35"/>
    <row r="61" spans="1:11" ht="14.8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/>
      <c r="J61" s="35"/>
      <c r="K61" s="79" t="s">
        <v>47</v>
      </c>
    </row>
    <row r="62" spans="1:11" ht="14.8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4.8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4.8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75"/>
  <sheetViews>
    <sheetView view="pageBreakPreview" zoomScaleNormal="73" workbookViewId="0">
      <pane xSplit="2" ySplit="2" topLeftCell="C22" activePane="bottomRight" state="frozen"/>
      <selection pane="topRight" activeCell="C1" sqref="C1"/>
      <selection pane="bottomLeft" activeCell="A3" sqref="A3"/>
      <selection pane="bottomRight" activeCell="B32" sqref="B32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5" customWidth="1"/>
    <col min="9" max="9" width="6.86328125" style="3" customWidth="1"/>
    <col min="10" max="10" width="6.86328125" style="80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2"/>
    </row>
    <row r="3" spans="1:10" ht="15.75" customHeight="1" x14ac:dyDescent="0.35">
      <c r="A3" s="28">
        <v>1</v>
      </c>
      <c r="B3" s="98" t="s">
        <v>121</v>
      </c>
      <c r="C3" s="99" t="s">
        <v>204</v>
      </c>
      <c r="D3" s="98" t="s">
        <v>128</v>
      </c>
      <c r="E3" s="98" t="s">
        <v>153</v>
      </c>
      <c r="F3" s="100" t="s">
        <v>177</v>
      </c>
      <c r="G3" s="101">
        <v>83</v>
      </c>
      <c r="H3" s="101">
        <v>77</v>
      </c>
      <c r="I3" s="118">
        <f t="shared" ref="I3:I11" si="0">SUM(G3:H3)</f>
        <v>160</v>
      </c>
    </row>
    <row r="4" spans="1:10" ht="15.75" customHeight="1" x14ac:dyDescent="0.35">
      <c r="A4" s="28">
        <v>2</v>
      </c>
      <c r="B4" s="98" t="s">
        <v>120</v>
      </c>
      <c r="C4" s="99" t="s">
        <v>203</v>
      </c>
      <c r="D4" s="98" t="s">
        <v>129</v>
      </c>
      <c r="E4" s="98" t="s">
        <v>140</v>
      </c>
      <c r="F4" s="100" t="s">
        <v>177</v>
      </c>
      <c r="G4" s="101">
        <v>80</v>
      </c>
      <c r="H4" s="101">
        <v>74</v>
      </c>
      <c r="I4" s="118">
        <f t="shared" si="0"/>
        <v>154</v>
      </c>
    </row>
    <row r="5" spans="1:10" ht="15.75" customHeight="1" x14ac:dyDescent="0.35">
      <c r="A5" s="28">
        <v>3</v>
      </c>
      <c r="B5" s="98" t="s">
        <v>117</v>
      </c>
      <c r="C5" s="99" t="s">
        <v>269</v>
      </c>
      <c r="D5" s="98" t="s">
        <v>126</v>
      </c>
      <c r="E5" s="98" t="s">
        <v>137</v>
      </c>
      <c r="F5" s="100" t="s">
        <v>177</v>
      </c>
      <c r="G5" s="101">
        <v>72</v>
      </c>
      <c r="H5" s="101">
        <v>75</v>
      </c>
      <c r="I5" s="118">
        <f t="shared" si="0"/>
        <v>147</v>
      </c>
    </row>
    <row r="6" spans="1:10" ht="15.75" customHeight="1" x14ac:dyDescent="0.35">
      <c r="A6" s="28">
        <v>4</v>
      </c>
      <c r="B6" s="44" t="s">
        <v>196</v>
      </c>
      <c r="C6" s="32" t="s">
        <v>197</v>
      </c>
      <c r="D6" s="34" t="s">
        <v>127</v>
      </c>
      <c r="E6" s="34" t="s">
        <v>198</v>
      </c>
      <c r="F6" s="51" t="s">
        <v>177</v>
      </c>
      <c r="G6" s="46">
        <v>73</v>
      </c>
      <c r="H6" s="46">
        <v>71</v>
      </c>
      <c r="I6" s="47">
        <f t="shared" si="0"/>
        <v>144</v>
      </c>
    </row>
    <row r="7" spans="1:10" ht="15.75" customHeight="1" x14ac:dyDescent="0.35">
      <c r="A7" s="28">
        <v>5</v>
      </c>
      <c r="B7" s="53" t="s">
        <v>119</v>
      </c>
      <c r="C7" s="50" t="s">
        <v>202</v>
      </c>
      <c r="D7" s="53" t="s">
        <v>129</v>
      </c>
      <c r="E7" s="53" t="s">
        <v>140</v>
      </c>
      <c r="F7" s="51" t="s">
        <v>177</v>
      </c>
      <c r="G7" s="46">
        <v>69</v>
      </c>
      <c r="H7" s="46">
        <v>71</v>
      </c>
      <c r="I7" s="47">
        <f t="shared" si="0"/>
        <v>140</v>
      </c>
    </row>
    <row r="8" spans="1:10" ht="15.75" customHeight="1" x14ac:dyDescent="0.35">
      <c r="A8" s="48">
        <v>6</v>
      </c>
      <c r="B8" s="53" t="s">
        <v>118</v>
      </c>
      <c r="C8" s="50" t="s">
        <v>267</v>
      </c>
      <c r="D8" s="53" t="s">
        <v>126</v>
      </c>
      <c r="E8" s="53" t="s">
        <v>137</v>
      </c>
      <c r="F8" s="51" t="s">
        <v>177</v>
      </c>
      <c r="G8" s="46">
        <v>60</v>
      </c>
      <c r="H8" s="46">
        <v>69</v>
      </c>
      <c r="I8" s="47">
        <f t="shared" si="0"/>
        <v>129</v>
      </c>
    </row>
    <row r="9" spans="1:10" ht="15.75" customHeight="1" x14ac:dyDescent="0.35">
      <c r="A9" s="28">
        <v>7</v>
      </c>
      <c r="B9" s="53" t="s">
        <v>116</v>
      </c>
      <c r="C9" s="32" t="s">
        <v>268</v>
      </c>
      <c r="D9" s="53" t="s">
        <v>126</v>
      </c>
      <c r="E9" s="53" t="s">
        <v>137</v>
      </c>
      <c r="F9" s="51" t="s">
        <v>177</v>
      </c>
      <c r="G9" s="29">
        <v>51</v>
      </c>
      <c r="H9" s="29">
        <v>65</v>
      </c>
      <c r="I9" s="47">
        <f t="shared" si="0"/>
        <v>116</v>
      </c>
    </row>
    <row r="10" spans="1:10" ht="15.75" customHeight="1" x14ac:dyDescent="0.35">
      <c r="A10" s="28">
        <v>8</v>
      </c>
      <c r="B10" s="53" t="s">
        <v>115</v>
      </c>
      <c r="C10" s="32" t="s">
        <v>254</v>
      </c>
      <c r="D10" s="53" t="s">
        <v>123</v>
      </c>
      <c r="E10" s="53" t="s">
        <v>134</v>
      </c>
      <c r="F10" s="51" t="s">
        <v>177</v>
      </c>
      <c r="G10" s="29">
        <v>60</v>
      </c>
      <c r="H10" s="29">
        <v>55</v>
      </c>
      <c r="I10" s="47">
        <f t="shared" si="0"/>
        <v>115</v>
      </c>
    </row>
    <row r="11" spans="1:10" ht="15.75" customHeight="1" x14ac:dyDescent="0.35">
      <c r="A11" s="28">
        <v>9</v>
      </c>
      <c r="B11" s="53" t="s">
        <v>114</v>
      </c>
      <c r="C11" s="32" t="s">
        <v>199</v>
      </c>
      <c r="D11" s="53" t="s">
        <v>123</v>
      </c>
      <c r="E11" s="53" t="s">
        <v>131</v>
      </c>
      <c r="F11" s="51" t="s">
        <v>177</v>
      </c>
      <c r="G11" s="29">
        <v>32</v>
      </c>
      <c r="H11" s="29">
        <v>40</v>
      </c>
      <c r="I11" s="47">
        <f t="shared" si="0"/>
        <v>72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ref="I12:I27" si="1">SUM(G12:H12)</f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1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1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1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1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1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1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1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1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1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1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1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128" t="s">
        <v>137</v>
      </c>
      <c r="C31" s="129"/>
      <c r="D31" s="129"/>
      <c r="E31" s="130"/>
      <c r="F31" s="45" t="s">
        <v>47</v>
      </c>
      <c r="G31" s="35"/>
      <c r="H31" s="35"/>
      <c r="I31" s="79" t="s">
        <v>47</v>
      </c>
    </row>
    <row r="32" spans="1:9" ht="15.75" customHeight="1" x14ac:dyDescent="0.35">
      <c r="A32" s="28"/>
      <c r="B32" s="53" t="s">
        <v>116</v>
      </c>
      <c r="C32" s="50" t="s">
        <v>268</v>
      </c>
      <c r="D32" s="53" t="s">
        <v>126</v>
      </c>
      <c r="E32" s="53" t="s">
        <v>137</v>
      </c>
      <c r="F32" s="34" t="s">
        <v>47</v>
      </c>
      <c r="G32" s="29">
        <v>51</v>
      </c>
      <c r="H32" s="29">
        <v>65</v>
      </c>
      <c r="I32" s="47">
        <f>SUM(G32:H32)</f>
        <v>116</v>
      </c>
    </row>
    <row r="33" spans="1:9" ht="15.75" customHeight="1" x14ac:dyDescent="0.35">
      <c r="A33" s="28"/>
      <c r="B33" s="53" t="s">
        <v>117</v>
      </c>
      <c r="C33" s="71" t="s">
        <v>269</v>
      </c>
      <c r="D33" s="53" t="s">
        <v>126</v>
      </c>
      <c r="E33" s="53" t="s">
        <v>137</v>
      </c>
      <c r="F33" s="51"/>
      <c r="G33" s="46">
        <v>72</v>
      </c>
      <c r="H33" s="46">
        <v>75</v>
      </c>
      <c r="I33" s="47">
        <f>SUM(G33:H33)</f>
        <v>147</v>
      </c>
    </row>
    <row r="34" spans="1:9" ht="15.75" customHeight="1" x14ac:dyDescent="0.35">
      <c r="A34" s="28"/>
      <c r="B34" s="53" t="s">
        <v>118</v>
      </c>
      <c r="C34" s="50" t="s">
        <v>267</v>
      </c>
      <c r="D34" s="53" t="s">
        <v>126</v>
      </c>
      <c r="E34" s="53" t="s">
        <v>137</v>
      </c>
      <c r="F34" s="51"/>
      <c r="G34" s="46">
        <v>60</v>
      </c>
      <c r="H34" s="46">
        <v>69</v>
      </c>
      <c r="I34" s="47">
        <f>SUM(G34:H34)</f>
        <v>129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4"/>
  <sheetViews>
    <sheetView view="pageBreakPreview" zoomScaleNormal="73" workbookViewId="0">
      <pane xSplit="2" ySplit="2" topLeftCell="C23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11" customWidth="1"/>
    <col min="7" max="8" width="6.796875" style="9" customWidth="1"/>
    <col min="9" max="9" width="6.86328125" style="3" customWidth="1"/>
    <col min="10" max="10" width="6.86328125" style="80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2"/>
    </row>
    <row r="3" spans="1:10" x14ac:dyDescent="0.35">
      <c r="A3" s="28">
        <v>1</v>
      </c>
      <c r="B3" s="119" t="s">
        <v>179</v>
      </c>
      <c r="C3" s="104" t="s">
        <v>227</v>
      </c>
      <c r="D3" s="119" t="s">
        <v>123</v>
      </c>
      <c r="E3" s="119" t="s">
        <v>141</v>
      </c>
      <c r="F3" s="105" t="s">
        <v>177</v>
      </c>
      <c r="G3" s="101">
        <v>84</v>
      </c>
      <c r="H3" s="101">
        <v>84</v>
      </c>
      <c r="I3" s="14">
        <f t="shared" ref="I3:I14" si="0">SUM(G3:H3)</f>
        <v>168</v>
      </c>
    </row>
    <row r="4" spans="1:10" x14ac:dyDescent="0.35">
      <c r="A4" s="28">
        <v>2</v>
      </c>
      <c r="B4" s="119" t="s">
        <v>241</v>
      </c>
      <c r="C4" s="119" t="s">
        <v>244</v>
      </c>
      <c r="D4" s="119" t="s">
        <v>127</v>
      </c>
      <c r="E4" s="119" t="s">
        <v>242</v>
      </c>
      <c r="F4" s="105" t="s">
        <v>177</v>
      </c>
      <c r="G4" s="101">
        <v>81</v>
      </c>
      <c r="H4" s="101">
        <v>86</v>
      </c>
      <c r="I4" s="14">
        <f t="shared" si="0"/>
        <v>167</v>
      </c>
    </row>
    <row r="5" spans="1:10" x14ac:dyDescent="0.35">
      <c r="A5" s="28">
        <v>3</v>
      </c>
      <c r="B5" s="119" t="s">
        <v>182</v>
      </c>
      <c r="C5" s="104" t="s">
        <v>224</v>
      </c>
      <c r="D5" s="119" t="s">
        <v>123</v>
      </c>
      <c r="E5" s="119" t="s">
        <v>141</v>
      </c>
      <c r="F5" s="105" t="s">
        <v>177</v>
      </c>
      <c r="G5" s="101">
        <v>80</v>
      </c>
      <c r="H5" s="101">
        <v>86</v>
      </c>
      <c r="I5" s="14">
        <f t="shared" si="0"/>
        <v>166</v>
      </c>
    </row>
    <row r="6" spans="1:10" x14ac:dyDescent="0.35">
      <c r="A6" s="28">
        <v>4</v>
      </c>
      <c r="B6" s="53" t="s">
        <v>178</v>
      </c>
      <c r="C6" s="32">
        <v>2006</v>
      </c>
      <c r="D6" s="53" t="s">
        <v>123</v>
      </c>
      <c r="E6" s="53" t="s">
        <v>185</v>
      </c>
      <c r="F6" s="34" t="s">
        <v>177</v>
      </c>
      <c r="G6" s="29">
        <v>78</v>
      </c>
      <c r="H6" s="29">
        <v>84</v>
      </c>
      <c r="I6" s="79">
        <f t="shared" si="0"/>
        <v>162</v>
      </c>
    </row>
    <row r="7" spans="1:10" x14ac:dyDescent="0.35">
      <c r="A7" s="28">
        <v>5</v>
      </c>
      <c r="B7" s="53" t="s">
        <v>181</v>
      </c>
      <c r="C7" s="32" t="s">
        <v>225</v>
      </c>
      <c r="D7" s="53" t="s">
        <v>123</v>
      </c>
      <c r="E7" s="53" t="s">
        <v>141</v>
      </c>
      <c r="F7" s="34" t="s">
        <v>177</v>
      </c>
      <c r="G7" s="29">
        <v>83</v>
      </c>
      <c r="H7" s="29">
        <v>72</v>
      </c>
      <c r="I7" s="79">
        <f t="shared" si="0"/>
        <v>155</v>
      </c>
    </row>
    <row r="8" spans="1:10" x14ac:dyDescent="0.35">
      <c r="A8" s="28">
        <v>6</v>
      </c>
      <c r="B8" s="53" t="s">
        <v>180</v>
      </c>
      <c r="C8" s="32" t="s">
        <v>226</v>
      </c>
      <c r="D8" s="53" t="s">
        <v>123</v>
      </c>
      <c r="E8" s="53" t="s">
        <v>141</v>
      </c>
      <c r="F8" s="34" t="s">
        <v>177</v>
      </c>
      <c r="G8" s="29">
        <v>76</v>
      </c>
      <c r="H8" s="29">
        <v>69</v>
      </c>
      <c r="I8" s="79">
        <f t="shared" si="0"/>
        <v>145</v>
      </c>
    </row>
    <row r="9" spans="1:10" x14ac:dyDescent="0.35">
      <c r="A9" s="28">
        <v>7</v>
      </c>
      <c r="B9" s="53" t="s">
        <v>184</v>
      </c>
      <c r="C9" s="32" t="s">
        <v>214</v>
      </c>
      <c r="D9" s="53" t="s">
        <v>128</v>
      </c>
      <c r="E9" s="53" t="s">
        <v>172</v>
      </c>
      <c r="F9" s="34" t="s">
        <v>177</v>
      </c>
      <c r="G9" s="29">
        <v>46</v>
      </c>
      <c r="H9" s="29">
        <v>53</v>
      </c>
      <c r="I9" s="79">
        <f t="shared" si="0"/>
        <v>99</v>
      </c>
    </row>
    <row r="10" spans="1:10" x14ac:dyDescent="0.35">
      <c r="A10" s="28">
        <v>8</v>
      </c>
      <c r="B10" s="53" t="s">
        <v>183</v>
      </c>
      <c r="C10" s="32" t="s">
        <v>213</v>
      </c>
      <c r="D10" s="53" t="s">
        <v>128</v>
      </c>
      <c r="E10" s="53" t="s">
        <v>172</v>
      </c>
      <c r="F10" s="34" t="s">
        <v>177</v>
      </c>
      <c r="G10" s="29">
        <v>39</v>
      </c>
      <c r="H10" s="29">
        <v>45</v>
      </c>
      <c r="I10" s="79">
        <f t="shared" si="0"/>
        <v>84</v>
      </c>
    </row>
    <row r="11" spans="1:10" x14ac:dyDescent="0.35">
      <c r="A11" s="28">
        <v>9</v>
      </c>
      <c r="B11" s="53" t="s">
        <v>191</v>
      </c>
      <c r="C11" s="32" t="s">
        <v>219</v>
      </c>
      <c r="D11" s="53" t="s">
        <v>123</v>
      </c>
      <c r="E11" s="53" t="s">
        <v>169</v>
      </c>
      <c r="F11" s="34" t="s">
        <v>177</v>
      </c>
      <c r="G11" s="29">
        <v>37</v>
      </c>
      <c r="H11" s="29">
        <v>33</v>
      </c>
      <c r="I11" s="79">
        <f t="shared" si="0"/>
        <v>70</v>
      </c>
    </row>
    <row r="12" spans="1:10" x14ac:dyDescent="0.35">
      <c r="A12" s="28">
        <v>10</v>
      </c>
      <c r="B12" s="53"/>
      <c r="C12" s="32"/>
      <c r="D12" s="53"/>
      <c r="E12" s="53"/>
      <c r="F12" s="34"/>
      <c r="G12" s="29" t="s">
        <v>47</v>
      </c>
      <c r="H12" s="29" t="s">
        <v>47</v>
      </c>
      <c r="I12" s="79">
        <f t="shared" si="0"/>
        <v>0</v>
      </c>
    </row>
    <row r="13" spans="1:10" x14ac:dyDescent="0.35">
      <c r="A13" s="28">
        <v>11</v>
      </c>
      <c r="B13" s="53"/>
      <c r="C13" s="32"/>
      <c r="D13" s="53"/>
      <c r="E13" s="53"/>
      <c r="F13" s="34"/>
      <c r="G13" s="29" t="s">
        <v>47</v>
      </c>
      <c r="H13" s="29" t="s">
        <v>47</v>
      </c>
      <c r="I13" s="79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1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1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1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1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34" t="s">
        <v>141</v>
      </c>
      <c r="C31" s="129"/>
      <c r="D31" s="129"/>
      <c r="E31" s="130"/>
      <c r="F31" s="35" t="s">
        <v>47</v>
      </c>
      <c r="G31" s="29"/>
      <c r="H31" s="29"/>
      <c r="I31" s="79" t="s">
        <v>47</v>
      </c>
    </row>
    <row r="32" spans="1:9" ht="15.75" customHeight="1" x14ac:dyDescent="0.35">
      <c r="A32" s="28"/>
      <c r="B32" s="53" t="s">
        <v>179</v>
      </c>
      <c r="C32" s="32" t="s">
        <v>227</v>
      </c>
      <c r="D32" s="53" t="s">
        <v>123</v>
      </c>
      <c r="E32" s="53" t="s">
        <v>141</v>
      </c>
      <c r="F32" s="34" t="s">
        <v>177</v>
      </c>
      <c r="G32" s="29">
        <v>84</v>
      </c>
      <c r="H32" s="29">
        <v>84</v>
      </c>
      <c r="I32" s="79">
        <f>SUM(G32:H32)</f>
        <v>168</v>
      </c>
    </row>
    <row r="33" spans="1:9" ht="15.75" customHeight="1" x14ac:dyDescent="0.35">
      <c r="A33" s="28"/>
      <c r="B33" s="53" t="s">
        <v>182</v>
      </c>
      <c r="C33" s="32" t="s">
        <v>224</v>
      </c>
      <c r="D33" s="53" t="s">
        <v>123</v>
      </c>
      <c r="E33" s="53" t="s">
        <v>141</v>
      </c>
      <c r="F33" s="34" t="s">
        <v>177</v>
      </c>
      <c r="G33" s="29">
        <v>80</v>
      </c>
      <c r="H33" s="29">
        <v>86</v>
      </c>
      <c r="I33" s="79">
        <f>SUM(G33:H33)</f>
        <v>166</v>
      </c>
    </row>
    <row r="34" spans="1:9" ht="15.75" customHeight="1" x14ac:dyDescent="0.35">
      <c r="A34" s="28"/>
      <c r="B34" s="53" t="s">
        <v>180</v>
      </c>
      <c r="C34" s="32" t="s">
        <v>226</v>
      </c>
      <c r="D34" s="53" t="s">
        <v>123</v>
      </c>
      <c r="E34" s="53" t="s">
        <v>141</v>
      </c>
      <c r="F34" s="34" t="s">
        <v>177</v>
      </c>
      <c r="G34" s="29">
        <v>76</v>
      </c>
      <c r="H34" s="29">
        <v>69</v>
      </c>
      <c r="I34" s="79">
        <f>SUM(G34:H34)</f>
        <v>145</v>
      </c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34" t="s">
        <v>47</v>
      </c>
      <c r="C36" s="129"/>
      <c r="D36" s="129"/>
      <c r="E36" s="130"/>
      <c r="F36" s="35" t="s">
        <v>47</v>
      </c>
      <c r="G36" s="29"/>
      <c r="H36" s="29"/>
      <c r="I36" s="79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34" t="s">
        <v>47</v>
      </c>
      <c r="C41" s="129"/>
      <c r="D41" s="129"/>
      <c r="E41" s="130"/>
      <c r="F41" s="35" t="s">
        <v>47</v>
      </c>
      <c r="G41" s="29"/>
      <c r="H41" s="29"/>
      <c r="I41" s="79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3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29"/>
      <c r="H46" s="29"/>
      <c r="I46" s="79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83</v>
      </c>
      <c r="B51" s="134" t="s">
        <v>47</v>
      </c>
      <c r="C51" s="129"/>
      <c r="D51" s="129"/>
      <c r="E51" s="130"/>
      <c r="F51" s="35" t="s">
        <v>47</v>
      </c>
      <c r="G51" s="29"/>
      <c r="H51" s="29"/>
      <c r="I51" s="79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84</v>
      </c>
      <c r="B56" s="134" t="s">
        <v>47</v>
      </c>
      <c r="C56" s="129"/>
      <c r="D56" s="129"/>
      <c r="E56" s="130"/>
      <c r="F56" s="35" t="s">
        <v>47</v>
      </c>
      <c r="G56" s="29"/>
      <c r="H56" s="29"/>
      <c r="I56" s="79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3"/>
      <c r="G59" s="29"/>
      <c r="H59" s="29" t="s">
        <v>47</v>
      </c>
      <c r="I59" s="35"/>
    </row>
    <row r="61" spans="1:9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29"/>
      <c r="H61" s="29"/>
      <c r="I61" s="79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86</v>
      </c>
      <c r="B66" s="134" t="s">
        <v>47</v>
      </c>
      <c r="C66" s="129"/>
      <c r="D66" s="129"/>
      <c r="E66" s="130"/>
      <c r="F66" s="35" t="s">
        <v>47</v>
      </c>
      <c r="G66" s="29"/>
      <c r="H66" s="29"/>
      <c r="I66" s="79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87</v>
      </c>
      <c r="B71" s="134" t="s">
        <v>47</v>
      </c>
      <c r="C71" s="129"/>
      <c r="D71" s="129"/>
      <c r="E71" s="130"/>
      <c r="F71" s="35" t="s">
        <v>47</v>
      </c>
      <c r="G71" s="29"/>
      <c r="H71" s="29"/>
      <c r="I71" s="79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3"/>
      <c r="G74" s="29"/>
      <c r="H74" s="29" t="s">
        <v>47</v>
      </c>
      <c r="I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J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96875" style="80" customWidth="1"/>
    <col min="13" max="16384" width="9.1328125" style="3"/>
  </cols>
  <sheetData>
    <row r="1" spans="1:12" ht="24.75" customHeight="1" x14ac:dyDescent="0.35">
      <c r="A1" s="12" t="s">
        <v>57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2"/>
    </row>
    <row r="3" spans="1:12" x14ac:dyDescent="0.45">
      <c r="A3" s="28">
        <v>1</v>
      </c>
      <c r="B3" s="111" t="s">
        <v>186</v>
      </c>
      <c r="C3" s="112" t="s">
        <v>238</v>
      </c>
      <c r="D3" s="111" t="s">
        <v>123</v>
      </c>
      <c r="E3" s="111" t="s">
        <v>134</v>
      </c>
      <c r="F3" s="113" t="s">
        <v>177</v>
      </c>
      <c r="G3" s="101">
        <v>95</v>
      </c>
      <c r="H3" s="101">
        <v>97</v>
      </c>
      <c r="I3" s="101">
        <v>98</v>
      </c>
      <c r="J3" s="101">
        <v>98</v>
      </c>
      <c r="K3" s="13">
        <f>SUM(G3:J3)</f>
        <v>388</v>
      </c>
    </row>
    <row r="4" spans="1:12" x14ac:dyDescent="0.45">
      <c r="A4" s="28">
        <v>2</v>
      </c>
      <c r="B4" s="111" t="s">
        <v>187</v>
      </c>
      <c r="C4" s="112" t="s">
        <v>231</v>
      </c>
      <c r="D4" s="111" t="s">
        <v>123</v>
      </c>
      <c r="E4" s="111" t="s">
        <v>141</v>
      </c>
      <c r="F4" s="113" t="s">
        <v>177</v>
      </c>
      <c r="G4" s="101" t="s">
        <v>47</v>
      </c>
      <c r="H4" s="101" t="s">
        <v>47</v>
      </c>
      <c r="I4" s="101" t="s">
        <v>47</v>
      </c>
      <c r="J4" s="101" t="s">
        <v>47</v>
      </c>
      <c r="K4" s="13">
        <f t="shared" ref="K4:K27" si="0">SUM(J4)</f>
        <v>0</v>
      </c>
    </row>
    <row r="5" spans="1:12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28" t="s">
        <v>47</v>
      </c>
      <c r="C31" s="129"/>
      <c r="D31" s="129"/>
      <c r="E31" s="130"/>
      <c r="F31" s="45" t="s">
        <v>47</v>
      </c>
      <c r="G31" s="35"/>
      <c r="H31" s="35"/>
      <c r="I31" s="79"/>
      <c r="J31" s="35"/>
      <c r="K31" s="79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/>
      <c r="J61" s="35"/>
      <c r="K61" s="79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2" sqref="B32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96875" style="3" customWidth="1"/>
    <col min="13" max="16384" width="9.1328125" style="3"/>
  </cols>
  <sheetData>
    <row r="1" spans="1:11" ht="24.75" customHeight="1" x14ac:dyDescent="0.35">
      <c r="A1" s="1" t="s">
        <v>60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119" t="s">
        <v>173</v>
      </c>
      <c r="C3" s="104" t="s">
        <v>221</v>
      </c>
      <c r="D3" s="105" t="s">
        <v>123</v>
      </c>
      <c r="E3" s="119" t="s">
        <v>141</v>
      </c>
      <c r="F3" s="105" t="s">
        <v>142</v>
      </c>
      <c r="G3" s="101">
        <v>88</v>
      </c>
      <c r="H3" s="101">
        <v>89</v>
      </c>
      <c r="I3" s="101">
        <v>93</v>
      </c>
      <c r="J3" s="101">
        <v>96</v>
      </c>
      <c r="K3" s="102">
        <f>SUM(G3:J3)</f>
        <v>366</v>
      </c>
    </row>
    <row r="4" spans="1:11" x14ac:dyDescent="0.35">
      <c r="A4" s="28">
        <v>2</v>
      </c>
      <c r="B4" s="119" t="s">
        <v>174</v>
      </c>
      <c r="C4" s="104" t="s">
        <v>222</v>
      </c>
      <c r="D4" s="105" t="s">
        <v>123</v>
      </c>
      <c r="E4" s="119" t="s">
        <v>141</v>
      </c>
      <c r="F4" s="105" t="s">
        <v>142</v>
      </c>
      <c r="G4" s="101">
        <v>89</v>
      </c>
      <c r="H4" s="101">
        <v>94</v>
      </c>
      <c r="I4" s="101">
        <v>91</v>
      </c>
      <c r="J4" s="101">
        <v>82</v>
      </c>
      <c r="K4" s="102">
        <f>SUM(G4:J4)</f>
        <v>356</v>
      </c>
    </row>
    <row r="5" spans="1:11" x14ac:dyDescent="0.35">
      <c r="A5" s="28">
        <v>3</v>
      </c>
      <c r="B5" s="119" t="s">
        <v>175</v>
      </c>
      <c r="C5" s="104" t="s">
        <v>223</v>
      </c>
      <c r="D5" s="105" t="s">
        <v>123</v>
      </c>
      <c r="E5" s="119" t="s">
        <v>141</v>
      </c>
      <c r="F5" s="105" t="s">
        <v>142</v>
      </c>
      <c r="G5" s="101">
        <v>77</v>
      </c>
      <c r="H5" s="101">
        <v>75</v>
      </c>
      <c r="I5" s="101">
        <v>71</v>
      </c>
      <c r="J5" s="101">
        <v>81</v>
      </c>
      <c r="K5" s="102">
        <f>SUM(G5:J5)</f>
        <v>304</v>
      </c>
    </row>
    <row r="6" spans="1:11" x14ac:dyDescent="0.35">
      <c r="A6" s="28">
        <v>4</v>
      </c>
      <c r="B6" s="87"/>
      <c r="C6" s="88"/>
      <c r="D6" s="87"/>
      <c r="E6" s="43"/>
      <c r="F6" s="34"/>
      <c r="G6" s="29"/>
      <c r="H6" s="29"/>
      <c r="I6" s="29"/>
      <c r="J6" s="29"/>
      <c r="K6" s="78">
        <f>SUM(G6:J6)</f>
        <v>0</v>
      </c>
    </row>
    <row r="7" spans="1:11" x14ac:dyDescent="0.35">
      <c r="A7" s="28">
        <v>5</v>
      </c>
      <c r="B7" s="44"/>
      <c r="C7" s="32"/>
      <c r="D7" s="34"/>
      <c r="E7" s="73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28" t="s">
        <v>141</v>
      </c>
      <c r="C31" s="129"/>
      <c r="D31" s="129"/>
      <c r="E31" s="130"/>
      <c r="F31" s="45" t="s">
        <v>47</v>
      </c>
      <c r="G31" s="35"/>
      <c r="H31" s="35"/>
      <c r="I31" s="79"/>
      <c r="J31" s="35"/>
      <c r="K31" s="79">
        <v>1026</v>
      </c>
    </row>
    <row r="32" spans="1:11" ht="15.75" customHeight="1" x14ac:dyDescent="0.35">
      <c r="A32" s="28"/>
      <c r="B32" s="53" t="s">
        <v>173</v>
      </c>
      <c r="C32" s="32" t="s">
        <v>221</v>
      </c>
      <c r="D32" s="34" t="s">
        <v>123</v>
      </c>
      <c r="E32" s="53" t="s">
        <v>141</v>
      </c>
      <c r="F32" s="34" t="s">
        <v>142</v>
      </c>
      <c r="G32" s="29">
        <v>88</v>
      </c>
      <c r="H32" s="29">
        <v>89</v>
      </c>
      <c r="I32" s="29">
        <v>93</v>
      </c>
      <c r="J32" s="29">
        <v>96</v>
      </c>
      <c r="K32" s="78">
        <f>SUM(G32:J32)</f>
        <v>366</v>
      </c>
    </row>
    <row r="33" spans="1:11" ht="15.75" customHeight="1" x14ac:dyDescent="0.35">
      <c r="A33" s="28"/>
      <c r="B33" s="53" t="s">
        <v>174</v>
      </c>
      <c r="C33" s="32" t="s">
        <v>222</v>
      </c>
      <c r="D33" s="34" t="s">
        <v>123</v>
      </c>
      <c r="E33" s="53" t="s">
        <v>141</v>
      </c>
      <c r="F33" s="34" t="s">
        <v>142</v>
      </c>
      <c r="G33" s="29">
        <v>89</v>
      </c>
      <c r="H33" s="29">
        <v>94</v>
      </c>
      <c r="I33" s="29">
        <v>91</v>
      </c>
      <c r="J33" s="29">
        <v>82</v>
      </c>
      <c r="K33" s="78">
        <f>SUM(G33:J33)</f>
        <v>356</v>
      </c>
    </row>
    <row r="34" spans="1:11" ht="15.75" customHeight="1" x14ac:dyDescent="0.35">
      <c r="A34" s="28"/>
      <c r="B34" s="53" t="s">
        <v>175</v>
      </c>
      <c r="C34" s="32" t="s">
        <v>223</v>
      </c>
      <c r="D34" s="34" t="s">
        <v>123</v>
      </c>
      <c r="E34" s="53" t="s">
        <v>141</v>
      </c>
      <c r="F34" s="34" t="s">
        <v>142</v>
      </c>
      <c r="G34" s="29">
        <v>77</v>
      </c>
      <c r="H34" s="29">
        <v>75</v>
      </c>
      <c r="I34" s="29">
        <v>71</v>
      </c>
      <c r="J34" s="29">
        <v>81</v>
      </c>
      <c r="K34" s="78">
        <f>SUM(G34:J34)</f>
        <v>304</v>
      </c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28" t="s">
        <v>47</v>
      </c>
      <c r="C36" s="129"/>
      <c r="D36" s="129"/>
      <c r="E36" s="130"/>
      <c r="F36" s="45" t="s">
        <v>47</v>
      </c>
      <c r="G36" s="35"/>
      <c r="H36" s="35"/>
      <c r="I36" s="79"/>
      <c r="J36" s="35"/>
      <c r="K36" s="79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28" t="s">
        <v>47</v>
      </c>
      <c r="C41" s="129"/>
      <c r="D41" s="129"/>
      <c r="E41" s="130"/>
      <c r="F41" s="45" t="s">
        <v>47</v>
      </c>
      <c r="G41" s="35"/>
      <c r="H41" s="35"/>
      <c r="I41" s="79"/>
      <c r="J41" s="35"/>
      <c r="K41" s="79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82</v>
      </c>
      <c r="B46" s="128" t="s">
        <v>47</v>
      </c>
      <c r="C46" s="129"/>
      <c r="D46" s="129"/>
      <c r="E46" s="130"/>
      <c r="F46" s="45" t="s">
        <v>47</v>
      </c>
      <c r="G46" s="35"/>
      <c r="H46" s="35"/>
      <c r="I46" s="79"/>
      <c r="J46" s="35"/>
      <c r="K46" s="79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83</v>
      </c>
      <c r="B51" s="128" t="s">
        <v>47</v>
      </c>
      <c r="C51" s="129"/>
      <c r="D51" s="129"/>
      <c r="E51" s="130"/>
      <c r="F51" s="45" t="s">
        <v>47</v>
      </c>
      <c r="G51" s="35"/>
      <c r="H51" s="35"/>
      <c r="I51" s="79"/>
      <c r="J51" s="35"/>
      <c r="K51" s="79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84</v>
      </c>
      <c r="B56" s="128" t="s">
        <v>47</v>
      </c>
      <c r="C56" s="129"/>
      <c r="D56" s="129"/>
      <c r="E56" s="130"/>
      <c r="F56" s="45" t="s">
        <v>47</v>
      </c>
      <c r="G56" s="35"/>
      <c r="H56" s="35"/>
      <c r="I56" s="79"/>
      <c r="J56" s="35"/>
      <c r="K56" s="79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85</v>
      </c>
      <c r="B61" s="128" t="s">
        <v>47</v>
      </c>
      <c r="C61" s="129"/>
      <c r="D61" s="129"/>
      <c r="E61" s="130"/>
      <c r="F61" s="45" t="s">
        <v>47</v>
      </c>
      <c r="G61" s="35"/>
      <c r="H61" s="35"/>
      <c r="I61" s="79"/>
      <c r="J61" s="35"/>
      <c r="K61" s="79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86</v>
      </c>
      <c r="B66" s="128" t="s">
        <v>47</v>
      </c>
      <c r="C66" s="129"/>
      <c r="D66" s="129"/>
      <c r="E66" s="130"/>
      <c r="F66" s="45" t="s">
        <v>47</v>
      </c>
      <c r="G66" s="35"/>
      <c r="H66" s="35"/>
      <c r="I66" s="79"/>
      <c r="J66" s="35"/>
      <c r="K66" s="79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87</v>
      </c>
      <c r="B71" s="128" t="s">
        <v>47</v>
      </c>
      <c r="C71" s="129"/>
      <c r="D71" s="129"/>
      <c r="E71" s="130"/>
      <c r="F71" s="45" t="s">
        <v>47</v>
      </c>
      <c r="G71" s="35"/>
      <c r="H71" s="35"/>
      <c r="I71" s="79"/>
      <c r="J71" s="35"/>
      <c r="K71" s="79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17</vt:i4>
      </vt:variant>
    </vt:vector>
  </HeadingPairs>
  <TitlesOfParts>
    <vt:vector size="35" baseType="lpstr">
      <vt:lpstr>Fedlap</vt:lpstr>
      <vt:lpstr>Lpu_Fiú_a_20</vt:lpstr>
      <vt:lpstr>Lpu_zárt_Fiú_a_20</vt:lpstr>
      <vt:lpstr>Lpu_Fiú_b_20</vt:lpstr>
      <vt:lpstr>Lpu_Fiú_c_40</vt:lpstr>
      <vt:lpstr>Lpu_Leány_a_20</vt:lpstr>
      <vt:lpstr>Lpu_Leány_b_20</vt:lpstr>
      <vt:lpstr>Lpu_Leány_c_40</vt:lpstr>
      <vt:lpstr>Lpi40_Fiú_c_40</vt:lpstr>
      <vt:lpstr>Lpi_Fiú_a_20</vt:lpstr>
      <vt:lpstr>Lpi_Fiú_b_20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2024-04-21T10:01:15Z</cp:lastPrinted>
  <dcterms:created xsi:type="dcterms:W3CDTF">2006-10-31T14:53:25Z</dcterms:created>
  <dcterms:modified xsi:type="dcterms:W3CDTF">2024-04-24T06:35:55Z</dcterms:modified>
</cp:coreProperties>
</file>