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"/>
    </mc:Choice>
  </mc:AlternateContent>
  <xr:revisionPtr revIDLastSave="0" documentId="13_ncr:1_{6E325F02-2AB2-4112-8AD0-BA5508F7AB11}" xr6:coauthVersionLast="47" xr6:coauthVersionMax="47" xr10:uidLastSave="{00000000-0000-0000-0000-000000000000}"/>
  <bookViews>
    <workbookView xWindow="-120" yWindow="-120" windowWidth="20730" windowHeight="11160" tabRatio="956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externalReferences>
    <externalReference r:id="rId22"/>
    <externalReference r:id="rId23"/>
  </externalReference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Lpu_zárt_Leány_a_20!$A$2:$J$19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Nylpu_Fiú_b_20!$A$2:$J$31</definedName>
    <definedName name="_xlnm._FilterDatabase" localSheetId="6" hidden="1">Nylpu_Leány_a_20!#REF!</definedName>
    <definedName name="_xlnm._FilterDatabase" localSheetId="8" hidden="1">Nylpu_Leány_b_20!$A$2:$J$40</definedName>
    <definedName name="Korcsoportok">Munka1!$F$1:$F$9</definedName>
    <definedName name="_xlnm.Print_Area" localSheetId="11">Lpi_Fiú_a_20!$A$1:$J$75</definedName>
    <definedName name="_xlnm.Print_Area" localSheetId="12">Lpi_Fiú_b_20!$A$1:$J$60</definedName>
    <definedName name="_xlnm.Print_Area" localSheetId="14">Lpi_Leány_a_20!$A$1:$J$75</definedName>
    <definedName name="_xlnm.Print_Area" localSheetId="15">Lpi_Leány_b_20!$A$1:$J$61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Lpu_zárt_Leány_a_20!$A$1:$J$67</definedName>
    <definedName name="_xlnm.Print_Area" localSheetId="9">Lpu_zárt_Leány_b_20!$A$1:$J$75</definedName>
    <definedName name="_xlnm.Print_Area" localSheetId="1">Nylpu_Fiú_a_20!$A$1:$J$66</definedName>
    <definedName name="_xlnm.Print_Area" localSheetId="3">Nylpu_Fiú_b_20!$A$1:$J$83</definedName>
    <definedName name="_xlnm.Print_Area" localSheetId="6">Nylpu_Leány_a_20!$A$1:$J$64</definedName>
    <definedName name="_xlnm.Print_Area" localSheetId="8">Nylpu_Leány_b_20!$A$1:$J$97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81029"/>
</workbook>
</file>

<file path=xl/calcChain.xml><?xml version="1.0" encoding="utf-8"?>
<calcChain xmlns="http://schemas.openxmlformats.org/spreadsheetml/2006/main">
  <c r="B191" i="20" l="1"/>
  <c r="C191" i="20"/>
  <c r="D191" i="20"/>
  <c r="E191" i="20"/>
  <c r="F191" i="20"/>
  <c r="I191" i="20"/>
  <c r="J191" i="20"/>
  <c r="L191" i="20"/>
  <c r="M191" i="20"/>
  <c r="B192" i="20"/>
  <c r="C192" i="20"/>
  <c r="D192" i="20"/>
  <c r="E192" i="20"/>
  <c r="F192" i="20"/>
  <c r="I192" i="20"/>
  <c r="J192" i="20"/>
  <c r="L192" i="20"/>
  <c r="M192" i="20"/>
  <c r="C190" i="20"/>
  <c r="D190" i="20"/>
  <c r="E190" i="20"/>
  <c r="F190" i="20"/>
  <c r="I190" i="20"/>
  <c r="J190" i="20"/>
  <c r="L190" i="20"/>
  <c r="M190" i="20"/>
  <c r="B157" i="20" l="1"/>
  <c r="C157" i="20"/>
  <c r="D157" i="20"/>
  <c r="E157" i="20"/>
  <c r="F157" i="20"/>
  <c r="I157" i="20"/>
  <c r="J157" i="20"/>
  <c r="L157" i="20"/>
  <c r="M157" i="20"/>
  <c r="B158" i="20"/>
  <c r="C158" i="20"/>
  <c r="D158" i="20"/>
  <c r="E158" i="20"/>
  <c r="F158" i="20"/>
  <c r="I158" i="20"/>
  <c r="J158" i="20"/>
  <c r="L158" i="20"/>
  <c r="M158" i="20"/>
  <c r="C156" i="20"/>
  <c r="D156" i="20"/>
  <c r="E156" i="20"/>
  <c r="F156" i="20"/>
  <c r="I156" i="20"/>
  <c r="J156" i="20"/>
  <c r="L156" i="20"/>
  <c r="M156" i="20"/>
  <c r="B140" i="20"/>
  <c r="C140" i="20"/>
  <c r="D140" i="20"/>
  <c r="E140" i="20"/>
  <c r="F140" i="20"/>
  <c r="I140" i="20"/>
  <c r="J140" i="20"/>
  <c r="L140" i="20"/>
  <c r="M140" i="20"/>
  <c r="B141" i="20"/>
  <c r="C141" i="20"/>
  <c r="D141" i="20"/>
  <c r="E141" i="20"/>
  <c r="F141" i="20"/>
  <c r="I141" i="20"/>
  <c r="J141" i="20"/>
  <c r="L141" i="20"/>
  <c r="M141" i="20"/>
  <c r="C139" i="20"/>
  <c r="D139" i="20"/>
  <c r="E139" i="20"/>
  <c r="F139" i="20"/>
  <c r="I139" i="20"/>
  <c r="J139" i="20"/>
  <c r="M139" i="20"/>
  <c r="B139" i="20"/>
  <c r="B106" i="20"/>
  <c r="C129" i="20"/>
  <c r="D129" i="20"/>
  <c r="E129" i="20"/>
  <c r="F129" i="20"/>
  <c r="G129" i="20"/>
  <c r="H129" i="20"/>
  <c r="I129" i="20"/>
  <c r="J129" i="20"/>
  <c r="C128" i="20"/>
  <c r="D128" i="20"/>
  <c r="E128" i="20"/>
  <c r="F128" i="20"/>
  <c r="G128" i="20"/>
  <c r="H128" i="20"/>
  <c r="I128" i="20"/>
  <c r="J128" i="20"/>
  <c r="B129" i="20"/>
  <c r="B130" i="20"/>
  <c r="B128" i="20"/>
  <c r="B108" i="20"/>
  <c r="C108" i="20"/>
  <c r="D108" i="20"/>
  <c r="E108" i="20"/>
  <c r="F108" i="20"/>
  <c r="I108" i="20"/>
  <c r="J108" i="20"/>
  <c r="L108" i="20"/>
  <c r="M108" i="20"/>
  <c r="B109" i="20"/>
  <c r="C109" i="20"/>
  <c r="D109" i="20"/>
  <c r="E109" i="20"/>
  <c r="F109" i="20"/>
  <c r="I109" i="20"/>
  <c r="J109" i="20"/>
  <c r="L109" i="20"/>
  <c r="M109" i="20"/>
  <c r="C107" i="20"/>
  <c r="D107" i="20"/>
  <c r="E107" i="20"/>
  <c r="F107" i="20"/>
  <c r="I107" i="20"/>
  <c r="J107" i="20"/>
  <c r="L107" i="20"/>
  <c r="M107" i="20"/>
  <c r="B107" i="20"/>
  <c r="B102" i="20"/>
  <c r="C102" i="20"/>
  <c r="D102" i="20"/>
  <c r="E102" i="20"/>
  <c r="F102" i="20"/>
  <c r="I102" i="20"/>
  <c r="J102" i="20"/>
  <c r="K102" i="20"/>
  <c r="L102" i="20"/>
  <c r="M102" i="20"/>
  <c r="B103" i="20"/>
  <c r="C103" i="20"/>
  <c r="D103" i="20"/>
  <c r="E103" i="20"/>
  <c r="F103" i="20"/>
  <c r="I103" i="20"/>
  <c r="J103" i="20"/>
  <c r="K103" i="20"/>
  <c r="L103" i="20"/>
  <c r="M103" i="20"/>
  <c r="C101" i="20"/>
  <c r="D101" i="20"/>
  <c r="E101" i="20"/>
  <c r="F101" i="20"/>
  <c r="I101" i="20"/>
  <c r="J101" i="20"/>
  <c r="K101" i="20"/>
  <c r="L101" i="20"/>
  <c r="M101" i="20"/>
  <c r="B101" i="20"/>
  <c r="C91" i="20"/>
  <c r="D91" i="20"/>
  <c r="E91" i="20"/>
  <c r="F91" i="20"/>
  <c r="I91" i="20"/>
  <c r="J91" i="20"/>
  <c r="K91" i="20"/>
  <c r="L91" i="20"/>
  <c r="M91" i="20"/>
  <c r="C92" i="20"/>
  <c r="D92" i="20"/>
  <c r="E92" i="20"/>
  <c r="F92" i="20"/>
  <c r="I92" i="20"/>
  <c r="J92" i="20"/>
  <c r="K92" i="20"/>
  <c r="L92" i="20"/>
  <c r="M92" i="20"/>
  <c r="D90" i="20"/>
  <c r="E90" i="20"/>
  <c r="F90" i="20"/>
  <c r="I90" i="20"/>
  <c r="J90" i="20"/>
  <c r="K90" i="20"/>
  <c r="L90" i="20"/>
  <c r="M90" i="20"/>
  <c r="L80" i="20"/>
  <c r="M80" i="20"/>
  <c r="L81" i="20"/>
  <c r="M81" i="20"/>
  <c r="L79" i="20"/>
  <c r="M79" i="20"/>
  <c r="E40" i="20"/>
  <c r="F40" i="20"/>
  <c r="I40" i="20"/>
  <c r="J40" i="20"/>
  <c r="E41" i="20"/>
  <c r="F41" i="20"/>
  <c r="I41" i="20"/>
  <c r="J41" i="20"/>
  <c r="F39" i="20"/>
  <c r="I39" i="20"/>
  <c r="J39" i="20"/>
  <c r="C73" i="20"/>
  <c r="D73" i="20"/>
  <c r="E73" i="20"/>
  <c r="F73" i="20"/>
  <c r="I73" i="20"/>
  <c r="J73" i="20"/>
  <c r="C74" i="20"/>
  <c r="D74" i="20"/>
  <c r="E74" i="20"/>
  <c r="F74" i="20"/>
  <c r="I74" i="20"/>
  <c r="J74" i="20"/>
  <c r="C72" i="20"/>
  <c r="D72" i="20"/>
  <c r="E72" i="20"/>
  <c r="F72" i="20"/>
  <c r="I72" i="20"/>
  <c r="J72" i="20"/>
  <c r="L72" i="20"/>
  <c r="M72" i="20"/>
  <c r="B73" i="20"/>
  <c r="B72" i="20"/>
  <c r="D67" i="20"/>
  <c r="E67" i="20"/>
  <c r="F67" i="20"/>
  <c r="D68" i="20"/>
  <c r="E68" i="20"/>
  <c r="F68" i="20"/>
  <c r="F66" i="20"/>
  <c r="E66" i="20"/>
  <c r="D66" i="20"/>
  <c r="C67" i="20"/>
  <c r="C68" i="20"/>
  <c r="C66" i="20"/>
  <c r="C22" i="20" l="1"/>
  <c r="C23" i="20"/>
  <c r="C21" i="20"/>
  <c r="B22" i="20"/>
  <c r="B23" i="20"/>
  <c r="B21" i="20"/>
  <c r="I17" i="20"/>
  <c r="I18" i="20"/>
  <c r="I16" i="20"/>
  <c r="F16" i="20"/>
  <c r="F17" i="20"/>
  <c r="F18" i="20"/>
  <c r="D39" i="20" l="1"/>
  <c r="E39" i="20"/>
  <c r="D40" i="20"/>
  <c r="D41" i="20"/>
  <c r="E17" i="20"/>
  <c r="E18" i="20"/>
  <c r="E16" i="20"/>
  <c r="D17" i="20"/>
  <c r="D18" i="20"/>
  <c r="D16" i="20"/>
  <c r="C16" i="20"/>
  <c r="C11" i="20"/>
  <c r="C12" i="20"/>
  <c r="C10" i="20"/>
  <c r="D11" i="20"/>
  <c r="D12" i="20"/>
  <c r="D10" i="20"/>
  <c r="E11" i="20"/>
  <c r="E12" i="20"/>
  <c r="E10" i="20"/>
  <c r="F11" i="20"/>
  <c r="F12" i="20"/>
  <c r="F10" i="20"/>
  <c r="I48" i="7" l="1"/>
  <c r="K107" i="20" s="1"/>
  <c r="I49" i="7"/>
  <c r="K108" i="20" s="1"/>
  <c r="I50" i="7"/>
  <c r="K109" i="20" s="1"/>
  <c r="I24" i="2"/>
  <c r="I25" i="2"/>
  <c r="I23" i="2"/>
  <c r="I41" i="6"/>
  <c r="K40" i="20" s="1"/>
  <c r="I42" i="6"/>
  <c r="K41" i="20" s="1"/>
  <c r="I40" i="6"/>
  <c r="K39" i="20" s="1"/>
  <c r="K38" i="20" s="1"/>
  <c r="I20" i="9"/>
  <c r="K192" i="20" s="1"/>
  <c r="I19" i="9"/>
  <c r="K191" i="20" s="1"/>
  <c r="I18" i="9"/>
  <c r="I19" i="8"/>
  <c r="K158" i="20" s="1"/>
  <c r="I18" i="8"/>
  <c r="K157" i="20" s="1"/>
  <c r="I17" i="8"/>
  <c r="I83" i="7"/>
  <c r="I73" i="7"/>
  <c r="I68" i="7"/>
  <c r="I63" i="7"/>
  <c r="I42" i="7"/>
  <c r="I53" i="7"/>
  <c r="I88" i="7"/>
  <c r="I78" i="7"/>
  <c r="I58" i="7"/>
  <c r="I23" i="22"/>
  <c r="C21" i="15"/>
  <c r="D21" i="15"/>
  <c r="D79" i="20" s="1"/>
  <c r="E21" i="15"/>
  <c r="E79" i="20" s="1"/>
  <c r="F21" i="15"/>
  <c r="F79" i="20" s="1"/>
  <c r="G21" i="15"/>
  <c r="I79" i="20" s="1"/>
  <c r="H21" i="15"/>
  <c r="J79" i="20" s="1"/>
  <c r="C22" i="15"/>
  <c r="C80" i="20" s="1"/>
  <c r="D22" i="15"/>
  <c r="D80" i="20" s="1"/>
  <c r="E22" i="15"/>
  <c r="E80" i="20" s="1"/>
  <c r="F22" i="15"/>
  <c r="F80" i="20" s="1"/>
  <c r="G22" i="15"/>
  <c r="I80" i="20" s="1"/>
  <c r="H22" i="15"/>
  <c r="J80" i="20" s="1"/>
  <c r="C23" i="15"/>
  <c r="C81" i="20" s="1"/>
  <c r="D23" i="15"/>
  <c r="D81" i="20" s="1"/>
  <c r="E23" i="15"/>
  <c r="E81" i="20" s="1"/>
  <c r="F23" i="15"/>
  <c r="F81" i="20" s="1"/>
  <c r="G23" i="15"/>
  <c r="I81" i="20" s="1"/>
  <c r="H23" i="15"/>
  <c r="J81" i="20" s="1"/>
  <c r="I69" i="6"/>
  <c r="I64" i="6"/>
  <c r="I59" i="6"/>
  <c r="I54" i="6"/>
  <c r="I49" i="6"/>
  <c r="I44" i="6"/>
  <c r="I34" i="6"/>
  <c r="K156" i="20" l="1"/>
  <c r="I16" i="8"/>
  <c r="I17" i="9"/>
  <c r="K190" i="20"/>
  <c r="K105" i="20"/>
  <c r="I47" i="7"/>
  <c r="I22" i="2"/>
  <c r="I39" i="6"/>
  <c r="I6" i="21"/>
  <c r="I7" i="21"/>
  <c r="I8" i="21"/>
  <c r="K4" i="11"/>
  <c r="K5" i="11"/>
  <c r="K6" i="11"/>
  <c r="K128" i="20" s="1"/>
  <c r="K7" i="11"/>
  <c r="K129" i="20" s="1"/>
  <c r="K8" i="11"/>
  <c r="K9" i="11"/>
  <c r="I95" i="7"/>
  <c r="I96" i="7"/>
  <c r="I94" i="7"/>
  <c r="I17" i="7"/>
  <c r="I18" i="7"/>
  <c r="I6" i="7"/>
  <c r="I14" i="7"/>
  <c r="I33" i="7"/>
  <c r="I21" i="7"/>
  <c r="I19" i="7"/>
  <c r="I32" i="7"/>
  <c r="I28" i="7"/>
  <c r="I22" i="7"/>
  <c r="I13" i="7"/>
  <c r="I24" i="7"/>
  <c r="I29" i="7"/>
  <c r="I20" i="7"/>
  <c r="I25" i="7"/>
  <c r="I8" i="7"/>
  <c r="I31" i="7"/>
  <c r="I10" i="7"/>
  <c r="B11" i="7"/>
  <c r="B27" i="7"/>
  <c r="B15" i="7"/>
  <c r="B3" i="7"/>
  <c r="B4" i="7"/>
  <c r="B12" i="7"/>
  <c r="B26" i="7"/>
  <c r="B9" i="7"/>
  <c r="B22" i="7"/>
  <c r="B13" i="7"/>
  <c r="B24" i="7"/>
  <c r="B29" i="7"/>
  <c r="B20" i="7"/>
  <c r="B25" i="7"/>
  <c r="B8" i="7"/>
  <c r="B31" i="7"/>
  <c r="B10" i="7"/>
  <c r="B23" i="7"/>
  <c r="B17" i="7"/>
  <c r="B18" i="7"/>
  <c r="B6" i="7"/>
  <c r="B14" i="7"/>
  <c r="B33" i="7"/>
  <c r="B21" i="7"/>
  <c r="B19" i="7"/>
  <c r="B32" i="7"/>
  <c r="B28" i="7"/>
  <c r="B39" i="7"/>
  <c r="B35" i="7"/>
  <c r="B38" i="7"/>
  <c r="B37" i="7"/>
  <c r="B36" i="7"/>
  <c r="B9" i="15"/>
  <c r="B74" i="20" s="1"/>
  <c r="B3" i="15"/>
  <c r="B5" i="15"/>
  <c r="B4" i="15"/>
  <c r="B28" i="6"/>
  <c r="B26" i="6"/>
  <c r="B25" i="6"/>
  <c r="B27" i="6"/>
  <c r="B5" i="2"/>
  <c r="B12" i="20" s="1"/>
  <c r="B3" i="2"/>
  <c r="B10" i="20" s="1"/>
  <c r="B4" i="2"/>
  <c r="B11" i="20" s="1"/>
  <c r="B6" i="2"/>
  <c r="B30" i="6"/>
  <c r="B29" i="6"/>
  <c r="I11" i="7"/>
  <c r="B23" i="15" l="1"/>
  <c r="B68" i="20"/>
  <c r="B21" i="15"/>
  <c r="B66" i="20"/>
  <c r="B22" i="15"/>
  <c r="B67" i="20"/>
  <c r="I93" i="7"/>
  <c r="K56" i="20"/>
  <c r="K57" i="20"/>
  <c r="I112" i="20"/>
  <c r="I114" i="20"/>
  <c r="J114" i="20"/>
  <c r="I113" i="20"/>
  <c r="J113" i="20"/>
  <c r="J112" i="20"/>
  <c r="G216" i="17" l="1"/>
  <c r="G133" i="17"/>
  <c r="G50" i="17"/>
  <c r="D232" i="17"/>
  <c r="D149" i="17"/>
  <c r="D66" i="17"/>
  <c r="F144" i="20" l="1"/>
  <c r="F100" i="20"/>
  <c r="I14" i="6"/>
  <c r="I6" i="6"/>
  <c r="I5" i="6" l="1"/>
  <c r="I6" i="2"/>
  <c r="I4" i="2"/>
  <c r="I5" i="15" l="1"/>
  <c r="I23" i="15" s="1"/>
  <c r="K81" i="20" s="1"/>
  <c r="I4" i="15"/>
  <c r="I22" i="15" s="1"/>
  <c r="K80" i="20" s="1"/>
  <c r="B200" i="20" l="1"/>
  <c r="J51" i="20"/>
  <c r="J52" i="20"/>
  <c r="J50" i="20"/>
  <c r="J119" i="20" l="1"/>
  <c r="J120" i="20"/>
  <c r="J118" i="20"/>
  <c r="K117" i="20"/>
  <c r="F117" i="20"/>
  <c r="C120" i="20"/>
  <c r="C119" i="20"/>
  <c r="C118" i="20"/>
  <c r="B118" i="20"/>
  <c r="B119" i="20"/>
  <c r="B120" i="20"/>
  <c r="B117" i="20"/>
  <c r="F49" i="20"/>
  <c r="C114" i="20"/>
  <c r="D114" i="20"/>
  <c r="E114" i="20"/>
  <c r="F114" i="20"/>
  <c r="C113" i="20"/>
  <c r="D113" i="20"/>
  <c r="E113" i="20"/>
  <c r="F113" i="20"/>
  <c r="C112" i="20"/>
  <c r="D112" i="20"/>
  <c r="E112" i="20"/>
  <c r="F112" i="20"/>
  <c r="B113" i="20"/>
  <c r="B114" i="20"/>
  <c r="B112" i="20"/>
  <c r="K49" i="20"/>
  <c r="C52" i="20"/>
  <c r="C51" i="20"/>
  <c r="C50" i="20"/>
  <c r="B50" i="20"/>
  <c r="B51" i="20"/>
  <c r="B52" i="20"/>
  <c r="C46" i="20"/>
  <c r="D46" i="20"/>
  <c r="E46" i="20"/>
  <c r="C45" i="20"/>
  <c r="D45" i="20"/>
  <c r="E45" i="20"/>
  <c r="B45" i="20"/>
  <c r="B46" i="20"/>
  <c r="F45" i="20"/>
  <c r="F46" i="20"/>
  <c r="F44" i="20"/>
  <c r="J46" i="20"/>
  <c r="J45" i="20"/>
  <c r="J44" i="20"/>
  <c r="I45" i="20"/>
  <c r="I46" i="20"/>
  <c r="I44" i="20"/>
  <c r="C44" i="20"/>
  <c r="D44" i="20"/>
  <c r="E44" i="20"/>
  <c r="B44" i="20"/>
  <c r="B49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14" i="20" s="1"/>
  <c r="I14" i="25"/>
  <c r="K113" i="20" s="1"/>
  <c r="I13" i="25"/>
  <c r="K112" i="20" s="1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6" i="20" s="1"/>
  <c r="I4" i="24"/>
  <c r="K45" i="20" s="1"/>
  <c r="I3" i="24"/>
  <c r="K44" i="20" s="1"/>
  <c r="C18" i="20" l="1"/>
  <c r="C17" i="20"/>
  <c r="C29" i="20"/>
  <c r="C28" i="20"/>
  <c r="C27" i="20"/>
  <c r="C41" i="20"/>
  <c r="C40" i="20"/>
  <c r="C39" i="20"/>
  <c r="C63" i="20"/>
  <c r="C62" i="20"/>
  <c r="C61" i="20"/>
  <c r="C79" i="20"/>
  <c r="C90" i="20"/>
  <c r="C136" i="20"/>
  <c r="C135" i="20"/>
  <c r="C134" i="20"/>
  <c r="C147" i="20"/>
  <c r="C146" i="20"/>
  <c r="C145" i="20"/>
  <c r="C169" i="20"/>
  <c r="C168" i="20"/>
  <c r="C167" i="20"/>
  <c r="C179" i="20"/>
  <c r="C180" i="20"/>
  <c r="C181" i="20"/>
  <c r="C203" i="20"/>
  <c r="C202" i="20"/>
  <c r="C201" i="20"/>
  <c r="J180" i="20"/>
  <c r="J181" i="20"/>
  <c r="J179" i="20"/>
  <c r="J146" i="20"/>
  <c r="J147" i="20"/>
  <c r="J145" i="20"/>
  <c r="K60" i="20"/>
  <c r="J62" i="20"/>
  <c r="J63" i="20"/>
  <c r="J61" i="20"/>
  <c r="J28" i="20"/>
  <c r="J29" i="20"/>
  <c r="J27" i="20"/>
  <c r="J17" i="20"/>
  <c r="K17" i="20" s="1"/>
  <c r="J18" i="20"/>
  <c r="K18" i="20" s="1"/>
  <c r="J16" i="20"/>
  <c r="K16" i="20" s="1"/>
  <c r="I3" i="8"/>
  <c r="J124" i="20"/>
  <c r="J125" i="20"/>
  <c r="I124" i="20"/>
  <c r="I125" i="20"/>
  <c r="H124" i="20"/>
  <c r="H125" i="20"/>
  <c r="G124" i="20"/>
  <c r="G125" i="20"/>
  <c r="J202" i="20"/>
  <c r="J203" i="20"/>
  <c r="J201" i="20"/>
  <c r="K200" i="20"/>
  <c r="F200" i="20"/>
  <c r="B201" i="20"/>
  <c r="B202" i="20"/>
  <c r="B203" i="20"/>
  <c r="K189" i="20"/>
  <c r="F189" i="20"/>
  <c r="B190" i="20"/>
  <c r="B189" i="20"/>
  <c r="K178" i="20"/>
  <c r="F178" i="20"/>
  <c r="B179" i="20"/>
  <c r="B180" i="20"/>
  <c r="B181" i="20"/>
  <c r="B178" i="20"/>
  <c r="J135" i="20"/>
  <c r="J136" i="20"/>
  <c r="J134" i="20"/>
  <c r="K133" i="20"/>
  <c r="J168" i="20"/>
  <c r="J169" i="20"/>
  <c r="J167" i="20"/>
  <c r="K166" i="20"/>
  <c r="F166" i="20"/>
  <c r="B167" i="20"/>
  <c r="B168" i="20"/>
  <c r="B169" i="20"/>
  <c r="B166" i="20"/>
  <c r="K155" i="20"/>
  <c r="F155" i="20"/>
  <c r="B155" i="20"/>
  <c r="B156" i="20"/>
  <c r="K144" i="20"/>
  <c r="B144" i="20"/>
  <c r="B145" i="20"/>
  <c r="B146" i="20"/>
  <c r="B147" i="20"/>
  <c r="G133" i="20"/>
  <c r="B133" i="20"/>
  <c r="F89" i="20"/>
  <c r="K89" i="20"/>
  <c r="F78" i="20"/>
  <c r="F60" i="20"/>
  <c r="B60" i="20"/>
  <c r="F38" i="20"/>
  <c r="K26" i="20"/>
  <c r="F26" i="20"/>
  <c r="F15" i="20"/>
  <c r="K15" i="20"/>
  <c r="B134" i="20"/>
  <c r="B135" i="20"/>
  <c r="B136" i="20"/>
  <c r="K100" i="20"/>
  <c r="B100" i="20"/>
  <c r="B89" i="20"/>
  <c r="B90" i="20"/>
  <c r="B91" i="20"/>
  <c r="B92" i="20"/>
  <c r="B78" i="20"/>
  <c r="B79" i="20"/>
  <c r="B80" i="20"/>
  <c r="B81" i="20"/>
  <c r="B61" i="20"/>
  <c r="B62" i="20"/>
  <c r="B63" i="20"/>
  <c r="B38" i="20"/>
  <c r="B39" i="20"/>
  <c r="B40" i="20"/>
  <c r="B41" i="20"/>
  <c r="B27" i="20"/>
  <c r="B28" i="20"/>
  <c r="B29" i="20"/>
  <c r="B26" i="20"/>
  <c r="B15" i="20"/>
  <c r="B16" i="20"/>
  <c r="B17" i="20"/>
  <c r="B18" i="20"/>
  <c r="J85" i="20" l="1"/>
  <c r="J86" i="20"/>
  <c r="I85" i="20"/>
  <c r="I86" i="20"/>
  <c r="J84" i="20"/>
  <c r="I84" i="20"/>
  <c r="F84" i="20"/>
  <c r="C86" i="20"/>
  <c r="D86" i="20"/>
  <c r="E86" i="20"/>
  <c r="F86" i="20"/>
  <c r="C85" i="20"/>
  <c r="D85" i="20"/>
  <c r="E85" i="20"/>
  <c r="F85" i="20"/>
  <c r="C84" i="20"/>
  <c r="D84" i="20"/>
  <c r="E84" i="20"/>
  <c r="B85" i="20"/>
  <c r="B86" i="20"/>
  <c r="B84" i="20"/>
  <c r="J22" i="20"/>
  <c r="J23" i="20"/>
  <c r="I22" i="20"/>
  <c r="I23" i="20"/>
  <c r="J21" i="20"/>
  <c r="I21" i="20"/>
  <c r="F21" i="20"/>
  <c r="I10" i="20"/>
  <c r="J10" i="20"/>
  <c r="D23" i="20"/>
  <c r="E23" i="20"/>
  <c r="F23" i="20"/>
  <c r="D22" i="20"/>
  <c r="E22" i="20"/>
  <c r="F22" i="20"/>
  <c r="D21" i="20"/>
  <c r="E21" i="20"/>
  <c r="I19" i="22"/>
  <c r="I18" i="22"/>
  <c r="I17" i="22"/>
  <c r="I16" i="22"/>
  <c r="I15" i="22"/>
  <c r="I14" i="22"/>
  <c r="I13" i="22"/>
  <c r="I12" i="22"/>
  <c r="I11" i="22"/>
  <c r="I8" i="22"/>
  <c r="I5" i="22"/>
  <c r="I4" i="22"/>
  <c r="I9" i="22"/>
  <c r="I6" i="22"/>
  <c r="I10" i="22"/>
  <c r="K86" i="20" s="1"/>
  <c r="I7" i="22"/>
  <c r="I3" i="22"/>
  <c r="K84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5" i="21"/>
  <c r="I4" i="21"/>
  <c r="I3" i="21"/>
  <c r="K23" i="20"/>
  <c r="K21" i="20" l="1"/>
  <c r="K85" i="20"/>
  <c r="K22" i="20"/>
  <c r="B173" i="20"/>
  <c r="B174" i="20"/>
  <c r="K4" i="10"/>
  <c r="K3" i="11"/>
  <c r="I5" i="7"/>
  <c r="I12" i="7"/>
  <c r="I26" i="7"/>
  <c r="I67" i="20" l="1"/>
  <c r="I68" i="20"/>
  <c r="I66" i="20"/>
  <c r="J67" i="20"/>
  <c r="J68" i="20"/>
  <c r="J66" i="20"/>
  <c r="B95" i="20"/>
  <c r="C57" i="20"/>
  <c r="D57" i="20"/>
  <c r="E57" i="20"/>
  <c r="F57" i="20"/>
  <c r="G57" i="20"/>
  <c r="H57" i="20"/>
  <c r="I57" i="20"/>
  <c r="J5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B56" i="20"/>
  <c r="B57" i="20"/>
  <c r="B55" i="20"/>
  <c r="B32" i="20"/>
  <c r="E185" i="20"/>
  <c r="J185" i="20"/>
  <c r="J186" i="20"/>
  <c r="I185" i="20"/>
  <c r="I186" i="20"/>
  <c r="I184" i="20"/>
  <c r="J184" i="20"/>
  <c r="I173" i="20"/>
  <c r="I174" i="20"/>
  <c r="I172" i="20"/>
  <c r="J173" i="20"/>
  <c r="J174" i="20"/>
  <c r="J172" i="20"/>
  <c r="G197" i="20"/>
  <c r="H197" i="20"/>
  <c r="I197" i="20"/>
  <c r="J197" i="20"/>
  <c r="C197" i="20"/>
  <c r="D197" i="20"/>
  <c r="E197" i="20"/>
  <c r="F197" i="20"/>
  <c r="C196" i="20"/>
  <c r="D196" i="20"/>
  <c r="E196" i="20"/>
  <c r="F196" i="20"/>
  <c r="G196" i="20"/>
  <c r="H196" i="20"/>
  <c r="I196" i="20"/>
  <c r="J196" i="20"/>
  <c r="C195" i="20"/>
  <c r="D195" i="20"/>
  <c r="E195" i="20"/>
  <c r="F195" i="20"/>
  <c r="G195" i="20"/>
  <c r="H195" i="20"/>
  <c r="I195" i="20"/>
  <c r="J195" i="20"/>
  <c r="C186" i="20"/>
  <c r="D186" i="20"/>
  <c r="E186" i="20"/>
  <c r="F186" i="20"/>
  <c r="C185" i="20"/>
  <c r="D185" i="20"/>
  <c r="F185" i="20"/>
  <c r="C184" i="20"/>
  <c r="D184" i="20"/>
  <c r="E184" i="20"/>
  <c r="F184" i="20"/>
  <c r="C174" i="20"/>
  <c r="D174" i="20"/>
  <c r="E174" i="20"/>
  <c r="F174" i="20"/>
  <c r="C173" i="20"/>
  <c r="D173" i="20"/>
  <c r="E173" i="20"/>
  <c r="F173" i="20"/>
  <c r="C172" i="20"/>
  <c r="D172" i="20"/>
  <c r="E172" i="20"/>
  <c r="F172" i="20"/>
  <c r="B196" i="20"/>
  <c r="B197" i="20"/>
  <c r="B185" i="20"/>
  <c r="B186" i="20"/>
  <c r="B195" i="20"/>
  <c r="B161" i="20"/>
  <c r="B184" i="20"/>
  <c r="B172" i="20"/>
  <c r="C163" i="20"/>
  <c r="D163" i="20"/>
  <c r="E163" i="20"/>
  <c r="F163" i="20"/>
  <c r="G163" i="20"/>
  <c r="H163" i="20"/>
  <c r="I163" i="20"/>
  <c r="J163" i="20"/>
  <c r="C162" i="20"/>
  <c r="D162" i="20"/>
  <c r="E162" i="20"/>
  <c r="F162" i="20"/>
  <c r="G162" i="20"/>
  <c r="H162" i="20"/>
  <c r="I162" i="20"/>
  <c r="J162" i="20"/>
  <c r="C161" i="20"/>
  <c r="D161" i="20"/>
  <c r="E161" i="20"/>
  <c r="F161" i="20"/>
  <c r="G161" i="20"/>
  <c r="H161" i="20"/>
  <c r="I161" i="20"/>
  <c r="J161" i="20"/>
  <c r="B162" i="20"/>
  <c r="B163" i="20"/>
  <c r="B150" i="20"/>
  <c r="J151" i="20"/>
  <c r="J152" i="20"/>
  <c r="I151" i="20"/>
  <c r="I152" i="20"/>
  <c r="I150" i="20"/>
  <c r="J150" i="20"/>
  <c r="C152" i="20"/>
  <c r="D152" i="20"/>
  <c r="E152" i="20"/>
  <c r="F152" i="20"/>
  <c r="C151" i="20"/>
  <c r="D151" i="20"/>
  <c r="E151" i="20"/>
  <c r="F151" i="20"/>
  <c r="C150" i="20"/>
  <c r="D150" i="20"/>
  <c r="E150" i="20"/>
  <c r="F150" i="20"/>
  <c r="B151" i="20"/>
  <c r="B152" i="20"/>
  <c r="C123" i="20"/>
  <c r="D123" i="20"/>
  <c r="E123" i="20"/>
  <c r="F123" i="20"/>
  <c r="G123" i="20"/>
  <c r="H123" i="20"/>
  <c r="I123" i="20"/>
  <c r="J123" i="20"/>
  <c r="B124" i="20"/>
  <c r="B125" i="20"/>
  <c r="B123" i="20"/>
  <c r="J96" i="20"/>
  <c r="J97" i="20"/>
  <c r="I96" i="20"/>
  <c r="I97" i="20"/>
  <c r="I95" i="20"/>
  <c r="J95" i="20"/>
  <c r="F97" i="20"/>
  <c r="C97" i="20"/>
  <c r="D97" i="20"/>
  <c r="E97" i="20"/>
  <c r="C96" i="20"/>
  <c r="D96" i="20"/>
  <c r="E96" i="20"/>
  <c r="F96" i="20"/>
  <c r="C95" i="20"/>
  <c r="D95" i="20"/>
  <c r="E95" i="20"/>
  <c r="F95" i="20"/>
  <c r="B96" i="20"/>
  <c r="B97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K55" i="20" l="1"/>
  <c r="I3" i="4"/>
  <c r="K172" i="20" s="1"/>
  <c r="I27" i="7"/>
  <c r="I30" i="7"/>
  <c r="I15" i="7"/>
  <c r="I4" i="7"/>
  <c r="I3" i="7"/>
  <c r="I7" i="7"/>
  <c r="I9" i="7"/>
  <c r="I39" i="7"/>
  <c r="I35" i="7"/>
  <c r="I38" i="7"/>
  <c r="I37" i="7"/>
  <c r="I36" i="7"/>
  <c r="I23" i="7"/>
  <c r="I16" i="7"/>
  <c r="K67" i="20"/>
  <c r="I3" i="15"/>
  <c r="I9" i="15"/>
  <c r="K74" i="20" s="1"/>
  <c r="I8" i="15"/>
  <c r="K73" i="20" s="1"/>
  <c r="I7" i="15"/>
  <c r="K72" i="20" s="1"/>
  <c r="I10" i="15"/>
  <c r="I11" i="15"/>
  <c r="I12" i="15"/>
  <c r="I13" i="15"/>
  <c r="I14" i="15"/>
  <c r="I15" i="15"/>
  <c r="I16" i="15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4" i="9"/>
  <c r="I6" i="9"/>
  <c r="I7" i="9"/>
  <c r="I8" i="9"/>
  <c r="I9" i="9"/>
  <c r="I10" i="9"/>
  <c r="I11" i="9"/>
  <c r="I12" i="9"/>
  <c r="I13" i="9"/>
  <c r="I5" i="9"/>
  <c r="I4" i="4"/>
  <c r="K173" i="20" s="1"/>
  <c r="I5" i="4"/>
  <c r="K174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3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4" i="12"/>
  <c r="I5" i="8"/>
  <c r="K152" i="20" s="1"/>
  <c r="I8" i="8"/>
  <c r="I4" i="8"/>
  <c r="K151" i="20" s="1"/>
  <c r="I9" i="8"/>
  <c r="I6" i="8"/>
  <c r="I10" i="8"/>
  <c r="I11" i="8"/>
  <c r="I12" i="8"/>
  <c r="I7" i="8"/>
  <c r="I3" i="16"/>
  <c r="I6" i="16"/>
  <c r="K140" i="20" s="1"/>
  <c r="I11" i="16"/>
  <c r="I8" i="16"/>
  <c r="I7" i="16"/>
  <c r="K141" i="20" s="1"/>
  <c r="I9" i="16"/>
  <c r="I5" i="16"/>
  <c r="K139" i="20" s="1"/>
  <c r="I4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124" i="20"/>
  <c r="K125" i="20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23" i="20"/>
  <c r="I15" i="6"/>
  <c r="I18" i="6"/>
  <c r="I4" i="6"/>
  <c r="I21" i="6"/>
  <c r="I3" i="6"/>
  <c r="I7" i="6"/>
  <c r="I17" i="6"/>
  <c r="I22" i="6"/>
  <c r="I19" i="6"/>
  <c r="I9" i="6"/>
  <c r="I16" i="6"/>
  <c r="I10" i="6"/>
  <c r="I20" i="6"/>
  <c r="I11" i="6"/>
  <c r="I23" i="6"/>
  <c r="I13" i="6"/>
  <c r="I8" i="6"/>
  <c r="I12" i="6"/>
  <c r="I8" i="2"/>
  <c r="I10" i="2"/>
  <c r="I12" i="2"/>
  <c r="I7" i="2"/>
  <c r="I3" i="2"/>
  <c r="I9" i="2"/>
  <c r="I11" i="2"/>
  <c r="I14" i="2"/>
  <c r="I13" i="2"/>
  <c r="I15" i="2"/>
  <c r="I16" i="2"/>
  <c r="I17" i="2"/>
  <c r="I18" i="2"/>
  <c r="I5" i="2"/>
  <c r="K11" i="20" s="1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68" i="20" l="1"/>
  <c r="I21" i="15"/>
  <c r="K33" i="20"/>
  <c r="K32" i="20"/>
  <c r="K34" i="20"/>
  <c r="K66" i="20"/>
  <c r="K10" i="20"/>
  <c r="K12" i="20"/>
  <c r="K195" i="20"/>
  <c r="K197" i="20"/>
  <c r="K196" i="20"/>
  <c r="K161" i="20"/>
  <c r="K96" i="20"/>
  <c r="K163" i="20"/>
  <c r="K162" i="20"/>
  <c r="K184" i="20"/>
  <c r="K150" i="20"/>
  <c r="K186" i="20"/>
  <c r="K185" i="20"/>
  <c r="K95" i="20"/>
  <c r="K97" i="20"/>
  <c r="I20" i="15" l="1"/>
  <c r="K78" i="20" s="1"/>
  <c r="K79" i="20"/>
</calcChain>
</file>

<file path=xl/sharedStrings.xml><?xml version="1.0" encoding="utf-8"?>
<sst xmlns="http://schemas.openxmlformats.org/spreadsheetml/2006/main" count="2873" uniqueCount="248">
  <si>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</si>
  <si>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</si>
  <si>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</si>
  <si>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</si>
  <si>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</si>
  <si>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</si>
  <si>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</si>
  <si>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</si>
  <si>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</si>
  <si>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</si>
  <si>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</si>
  <si>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</si>
  <si>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</si>
  <si>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</si>
  <si>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</si>
  <si>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</si>
  <si>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</si>
  <si>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</si>
  <si>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</si>
  <si>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</si>
  <si>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</si>
  <si>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</si>
  <si>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</si>
  <si>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</si>
  <si>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</si>
  <si>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</si>
  <si>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</si>
  <si>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</si>
  <si>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</si>
  <si>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</si>
  <si>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</si>
  <si>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</si>
  <si>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</si>
  <si>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</si>
  <si>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</si>
  <si>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</si>
  <si>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</si>
  <si>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</si>
  <si>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</si>
  <si>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</si>
  <si>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</si>
  <si>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</si>
  <si>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</si>
  <si>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</si>
  <si>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</si>
  <si>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</si>
  <si>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</si>
  <si>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</si>
  <si>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</si>
  <si>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</si>
  <si>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</si>
  <si>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</si>
  <si>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</si>
  <si>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</si>
  <si>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</si>
  <si>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</si>
  <si>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</si>
  <si>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</si>
  <si>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</si>
  <si>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</si>
  <si>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</si>
  <si>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</si>
  <si>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</si>
  <si>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</si>
  <si>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</si>
  <si>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</si>
  <si>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</si>
  <si>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</si>
  <si>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</si>
  <si>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</si>
  <si>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</si>
  <si>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</si>
  <si>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</si>
  <si>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</si>
  <si>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</si>
  <si>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</si>
  <si>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</si>
  <si>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</si>
  <si>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</si>
  <si>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</si>
  <si>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</si>
  <si>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</si>
  <si>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</si>
  <si>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NYLPU Fiú A 20</t>
  </si>
  <si>
    <t>NYLPU Fiú B 20</t>
  </si>
  <si>
    <t>NYLPU Leány A 20</t>
  </si>
  <si>
    <t>NYLPU Leány B 20</t>
  </si>
  <si>
    <t>Városföld, 2023. április 15.</t>
  </si>
  <si>
    <t>2022/23</t>
  </si>
  <si>
    <t>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</si>
  <si>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</si>
  <si>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</si>
  <si>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</si>
  <si>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>NEVEZÉS</t>
  </si>
  <si>
    <t>.</t>
  </si>
  <si>
    <t>Időpont: 2023. 04. 14.</t>
  </si>
  <si>
    <t>Helyszín: Pécs</t>
  </si>
  <si>
    <t>Betlehem Gábor Máté</t>
  </si>
  <si>
    <t>Betlehem István Márk</t>
  </si>
  <si>
    <t>Boda Ruben</t>
  </si>
  <si>
    <t>Bogdán Attila</t>
  </si>
  <si>
    <t>Egervári Bence</t>
  </si>
  <si>
    <t>Gergics Zorán Márk</t>
  </si>
  <si>
    <t>Horváth Máté</t>
  </si>
  <si>
    <t>Kántor Áron</t>
  </si>
  <si>
    <t>Katona Levente</t>
  </si>
  <si>
    <t>Kovács Bálint</t>
  </si>
  <si>
    <t>Lupek Barnabás</t>
  </si>
  <si>
    <t>Mezőfi Ákos Ádám</t>
  </si>
  <si>
    <t>Schum Zsombor</t>
  </si>
  <si>
    <t>Szabó Ármin</t>
  </si>
  <si>
    <t>Szabó Richárd</t>
  </si>
  <si>
    <t>Szekeres Olivér Márk</t>
  </si>
  <si>
    <t>Varga Máté</t>
  </si>
  <si>
    <t>Pécs</t>
  </si>
  <si>
    <t>Baptista Szeretetszolgálat EJSZ Széchenyi István Gimnáziuma és Technikuma</t>
  </si>
  <si>
    <t>Baranya</t>
  </si>
  <si>
    <t>Dobos Bence</t>
  </si>
  <si>
    <t>Kontra Gergő</t>
  </si>
  <si>
    <t>Szilágyi Patrik</t>
  </si>
  <si>
    <t>Szentlőrinc</t>
  </si>
  <si>
    <t>Déli ASzC Ujhelyi Imre Mezőgazdasági Technikum, Szakképző Iskola és Kollégium</t>
  </si>
  <si>
    <t>Jánosi Leila</t>
  </si>
  <si>
    <t>Koronics Boglárka</t>
  </si>
  <si>
    <t>Polgár Dalma Nóra</t>
  </si>
  <si>
    <t>Szalai Fanni</t>
  </si>
  <si>
    <t>Bonyhád</t>
  </si>
  <si>
    <t>Tolna</t>
  </si>
  <si>
    <t>Bonyhádi Petőfi Sándor Evangélikus Gimnázium, Kollégium, Általános Iskola és Alapfokú Művészeti Iskola</t>
  </si>
  <si>
    <t>Bauer Konrád</t>
  </si>
  <si>
    <t>Goják Richárd</t>
  </si>
  <si>
    <t>Tálos Hunor Bendegúz</t>
  </si>
  <si>
    <t>Jónás Anna Luca</t>
  </si>
  <si>
    <t>Somogyi Tamara Margit</t>
  </si>
  <si>
    <t>Sűrű Sára</t>
  </si>
  <si>
    <t>Bozsolik Sarolta</t>
  </si>
  <si>
    <t>Marosvölgyi Ádám</t>
  </si>
  <si>
    <t xml:space="preserve">Kassai Antónia </t>
  </si>
  <si>
    <t>Liszli István Milán</t>
  </si>
  <si>
    <t>Taragyia Damir</t>
  </si>
  <si>
    <t>Kozarics Jasna</t>
  </si>
  <si>
    <t>Vajda Martin</t>
  </si>
  <si>
    <t>Patay Zéta</t>
  </si>
  <si>
    <t>Gelencsér Zsombor Ákos</t>
  </si>
  <si>
    <t>Nagy Dávid Ambrus</t>
  </si>
  <si>
    <t>Volenszki Bálint</t>
  </si>
  <si>
    <t>Gyarmati Dávid</t>
  </si>
  <si>
    <t>Illés Gergely Levente</t>
  </si>
  <si>
    <t>Batiz Lilla Tea</t>
  </si>
  <si>
    <t>Kismődi Nóra</t>
  </si>
  <si>
    <t>Költő Milán</t>
  </si>
  <si>
    <t>Németh Nimród</t>
  </si>
  <si>
    <t>Kiss Máté</t>
  </si>
  <si>
    <t>Krausz Dávid</t>
  </si>
  <si>
    <t>Böndicz Miléna</t>
  </si>
  <si>
    <t>Ács Lili Janka</t>
  </si>
  <si>
    <t>Molnár Kata</t>
  </si>
  <si>
    <t>Somogyvári Flóra</t>
  </si>
  <si>
    <t>Juronics Anna Boglárka</t>
  </si>
  <si>
    <t>Wiesner Csenge Zsófi</t>
  </si>
  <si>
    <t>Böndicz Emília</t>
  </si>
  <si>
    <t>Haász Janka Magdolna</t>
  </si>
  <si>
    <t>Kovács Lotti</t>
  </si>
  <si>
    <t>Molnár Luca</t>
  </si>
  <si>
    <t>Friedrich Aliz</t>
  </si>
  <si>
    <t>Várkonyi Emma Róza</t>
  </si>
  <si>
    <t>Füzes-Nagy Aladár</t>
  </si>
  <si>
    <t>Baksics Dániel</t>
  </si>
  <si>
    <t>Fodor Márton Olivér</t>
  </si>
  <si>
    <t>Mészáros Bence</t>
  </si>
  <si>
    <t>Gyurkó Zsombor</t>
  </si>
  <si>
    <t>Halmai-Tucsek Nimród</t>
  </si>
  <si>
    <t>Bertalan Zolta Beke</t>
  </si>
  <si>
    <t>Hegedüs Abigél</t>
  </si>
  <si>
    <t>Kaposvár</t>
  </si>
  <si>
    <t>Somogy</t>
  </si>
  <si>
    <t>Baumstark Anna</t>
  </si>
  <si>
    <t>Sasvári Boróka</t>
  </si>
  <si>
    <t>Kern Kíra Malvin</t>
  </si>
  <si>
    <t>Bonnyai Tamara</t>
  </si>
  <si>
    <t>Cserepes Gréta Kata</t>
  </si>
  <si>
    <t>Kánnai-Nagy Zoé</t>
  </si>
  <si>
    <t>Szent Mór Katolikus Óvoda, Általános Iskola, Alapfokú Művészeti Iskola és Gimnázium</t>
  </si>
  <si>
    <t xml:space="preserve">Pécsi Református Kollégium Gimnáziuma, Általános Iskolája, Óvodája és Alapfokú Művészeti Iskolája </t>
  </si>
  <si>
    <t>Pécsi Bártfa Utcai Általános Iskola</t>
  </si>
  <si>
    <t>Komlói Kodály Zoltán Ének-zenei Katolikus Általános Iskola és Óvoda</t>
  </si>
  <si>
    <t>Ciszterci Rend Nagy Lajos Gimnáziuma és Kollégiuma</t>
  </si>
  <si>
    <t>Pécsi Tudományegyetem Gyakorló Általános Iskola, Gimnázium és Óvoda</t>
  </si>
  <si>
    <t>Baranya Megyei SZC Zipernowsky Károly Műszaki Technikum</t>
  </si>
  <si>
    <t>Pécsi Janus Pannonius Gimnázium</t>
  </si>
  <si>
    <t>Pécsi Árpád Fejedelem Gimnázium és Általános Iskola</t>
  </si>
  <si>
    <t>Pécsi Kovács Béla Általános Iskola</t>
  </si>
  <si>
    <t>Cserepka János Magyar-Angol Két Tanítási Nyelvű Baptista Sportiskola, Általános Iskola, Gimnázium és Technikum</t>
  </si>
  <si>
    <t>Miroslav Krleža Horvát Óvoda, Általános Iskola, Gimnázium és Kollégium</t>
  </si>
  <si>
    <t>Pécsi Belvárosi Általános Iskola</t>
  </si>
  <si>
    <t>Pécsi Jókai Mór Általános Iskola</t>
  </si>
  <si>
    <t>Pécsi Bánki Donát Utcai Általános Iskola</t>
  </si>
  <si>
    <t>Pécsi Mezőszél Utcai Általános Iskola</t>
  </si>
  <si>
    <t>Szilvási Általános Iskola</t>
  </si>
  <si>
    <t>Koch Valéria Gimnázium, Általános Iskola, Óvoda és Kollégium</t>
  </si>
  <si>
    <t>Kovács Áron Bendegúz</t>
  </si>
  <si>
    <t>Kiss Noémi</t>
  </si>
  <si>
    <t>Szente Boglárka Lili</t>
  </si>
  <si>
    <t>Moio Viktória</t>
  </si>
  <si>
    <t>Kovács Bernadett</t>
  </si>
  <si>
    <t>Szabó Adrienn</t>
  </si>
  <si>
    <t>Halasi Elizabet</t>
  </si>
  <si>
    <t>Molnár Melitta</t>
  </si>
  <si>
    <t>Tóth Roberta</t>
  </si>
  <si>
    <t>Tajti Fanni</t>
  </si>
  <si>
    <t>Antal Petra</t>
  </si>
  <si>
    <t>Kreszl Vivien</t>
  </si>
  <si>
    <t>Vida Viktória</t>
  </si>
  <si>
    <t>Pincehelyi Fruzsina</t>
  </si>
  <si>
    <t>Göcsei Gréta</t>
  </si>
  <si>
    <t>Zsifkó Luca</t>
  </si>
  <si>
    <t>Bartó Csilla Tímea</t>
  </si>
  <si>
    <t>Kekk Adrienn</t>
  </si>
  <si>
    <t>Hoffmann Paulina</t>
  </si>
  <si>
    <t>Gondos Viktória</t>
  </si>
  <si>
    <t>Csikós Lili Sára</t>
  </si>
  <si>
    <t>Bán Dorina</t>
  </si>
  <si>
    <t>Stier Gergő</t>
  </si>
  <si>
    <t>Ita Benedek</t>
  </si>
  <si>
    <t>Baptista Szeretetszolgálat EJSZ Széchenyi István Gimnáziuma és Technikuma "A"</t>
  </si>
  <si>
    <t>Baptista Szeretetszolgálat EJSZ Széchenyi István Gimnáziuma és Technikuma "B"</t>
  </si>
  <si>
    <t>Baptista Szeretetszolgálat EJSZ Széchenyi István Gimnáziuma és Technikuma "C"</t>
  </si>
  <si>
    <t>Baptista Szeretetszolgálat EJSZ Széchenyi István Gimnáziuma és Technikuma "D"</t>
  </si>
  <si>
    <t>Baptista Szeretetszolgálat EJSZ Széchenyi István Gimnáziuma és Technikuma "E"</t>
  </si>
  <si>
    <t>Baptista Szeretetszolgálat EJSZ Széchenyi István Gimnáziuma és Technikuma "F"</t>
  </si>
  <si>
    <t>Kaposvári SZC Eötvös Loránd Műszaki Technikum és Kollégium</t>
  </si>
  <si>
    <t>10.</t>
  </si>
  <si>
    <t>Wolf Dominik Henrik</t>
  </si>
  <si>
    <t>Szabó Gábor Máté</t>
  </si>
  <si>
    <t>Szénási Ákos</t>
  </si>
  <si>
    <t>Bogos Patrik</t>
  </si>
  <si>
    <t>Szénási Áron</t>
  </si>
  <si>
    <t>Gyergyói Máté Bende</t>
  </si>
  <si>
    <t>Császár Csenge</t>
  </si>
  <si>
    <t>Baptista Szeretetszolgálat EJSZ Széchenyi István Gimnáziuma és Technikuma "G"</t>
  </si>
  <si>
    <t>Baptista Szeretetszolgálat EJSZ Széchenyi István Gimnáziuma és Technikuma "H"</t>
  </si>
  <si>
    <t>Baptista Szeretetszolgálat EJSZ Széchenyi István Gimnáziuma és Technikuma "I"</t>
  </si>
  <si>
    <t xml:space="preserve">                         Boris Zoltán                                                                                                                                                                             Ablonczy Orsolya</t>
  </si>
  <si>
    <t>Nevezés Baranya-Somogy Tolna Megye</t>
  </si>
  <si>
    <t>Pécsi Apáczai Csere János Általános Iskola, Gimnázium, Kollégium, AMI</t>
  </si>
  <si>
    <t xml:space="preserve">A  Baranya-Somogy Tolna Megyei Diák- és Szabadidősport Egyesület és a Magyar Sportlövők Szövetsége a Baranya-Somogy Tolna Megyei Sportlövő Szövetsége a megyei döntőn elért </t>
  </si>
  <si>
    <t xml:space="preserve">      Baranya és Tolna Megyei Sportlövő Szövetség                                                                                                                 Baranya és Tolna Megyei Sportlövő Szövetség</t>
  </si>
  <si>
    <t>Megye: Baranya-Somogy-Tolna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</si>
</sst>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b/>
      <sz val="10"/>
      <name val="Arial CE"/>
      <charset val="238"/>
    </font>
    <font>
      <sz val="12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17" fillId="0" borderId="0"/>
    <xf numFmtId="0" fontId="14" fillId="0" borderId="0"/>
    <xf numFmtId="0" fontId="30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6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0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15" fillId="0" borderId="1" xfId="0" applyFont="1" applyBorder="1"/>
    <xf numFmtId="0" fontId="4" fillId="0" borderId="9" xfId="0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justify" vertical="center"/>
    </xf>
    <xf numFmtId="0" fontId="34" fillId="0" borderId="1" xfId="3" applyFont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15" fillId="4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/>
    </xf>
    <xf numFmtId="0" fontId="15" fillId="0" borderId="7" xfId="0" applyFont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left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vertical="center"/>
    </xf>
    <xf numFmtId="0" fontId="40" fillId="0" borderId="0" xfId="0" applyFont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0" xfId="0" applyFont="1"/>
    <xf numFmtId="0" fontId="41" fillId="0" borderId="0" xfId="0" applyFont="1"/>
    <xf numFmtId="0" fontId="3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vertical="center"/>
    </xf>
    <xf numFmtId="0" fontId="2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justify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15" fillId="4" borderId="0" xfId="0" applyFont="1" applyFill="1"/>
    <xf numFmtId="0" fontId="41" fillId="5" borderId="0" xfId="0" applyFont="1" applyFill="1" applyAlignment="1">
      <alignment horizontal="center"/>
    </xf>
    <xf numFmtId="0" fontId="41" fillId="5" borderId="0" xfId="0" applyFont="1" applyFill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9" fillId="0" borderId="0" xfId="0" applyFont="1"/>
    <xf numFmtId="0" fontId="19" fillId="0" borderId="0" xfId="0" applyFont="1" applyAlignment="1">
      <alignment horizontal="right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73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&#233;ri%20Attila\AppData\Local\Microsoft\Windows\INetCache\Content.Outlook\HX3QFX7C\Nevezesek_Tolna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&#233;ri%20Attila\AppData\Local\Microsoft\Windows\INetCache\Content.Outlook\HX3QFX7C\Nevezesek_Baranya_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  <sheetName val="Nevezések"/>
    </sheetNames>
    <sheetDataSet>
      <sheetData sheetId="0">
        <row r="21">
          <cell r="A21" t="str">
            <v>Bogos Patrik</v>
          </cell>
        </row>
        <row r="22">
          <cell r="A22" t="str">
            <v xml:space="preserve">Gyergyói Máté Bende </v>
          </cell>
        </row>
        <row r="24">
          <cell r="A24" t="str">
            <v>Szántó Levente</v>
          </cell>
        </row>
        <row r="25">
          <cell r="A25" t="str">
            <v>Szénási Áron</v>
          </cell>
        </row>
        <row r="27">
          <cell r="A27" t="str">
            <v xml:space="preserve">Csizmadia Bence </v>
          </cell>
        </row>
        <row r="28">
          <cell r="A28" t="str">
            <v>Goják Richárd</v>
          </cell>
        </row>
        <row r="29">
          <cell r="A29" t="str">
            <v>Orsós Ádám</v>
          </cell>
        </row>
        <row r="30">
          <cell r="A30" t="str">
            <v>Szabó Gábor Máté</v>
          </cell>
        </row>
        <row r="31">
          <cell r="A31" t="str">
            <v>Szénási Ákos</v>
          </cell>
        </row>
        <row r="32">
          <cell r="A32" t="str">
            <v>Wolff Dominik Henrik</v>
          </cell>
        </row>
        <row r="35">
          <cell r="A35" t="str">
            <v>Fábián Patrícia</v>
          </cell>
        </row>
        <row r="36">
          <cell r="A36" t="str">
            <v>Gyöngyösi Lili</v>
          </cell>
        </row>
        <row r="37">
          <cell r="A37" t="str">
            <v>Papp Kata</v>
          </cell>
        </row>
        <row r="39">
          <cell r="A39" t="str">
            <v>Császár Csenge</v>
          </cell>
        </row>
        <row r="40">
          <cell r="A40" t="str">
            <v>Jónás Anna Luca</v>
          </cell>
        </row>
        <row r="41">
          <cell r="A41" t="str">
            <v>Nyul Mariann</v>
          </cell>
        </row>
        <row r="42">
          <cell r="A42" t="str">
            <v>Sűrű Sára</v>
          </cell>
        </row>
        <row r="43">
          <cell r="A43" t="str">
            <v>Tandi Klára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  <sheetName val="Nevezések"/>
    </sheetNames>
    <sheetDataSet>
      <sheetData sheetId="0">
        <row r="84">
          <cell r="A84" t="str">
            <v>Andalits Barbara</v>
          </cell>
        </row>
        <row r="86">
          <cell r="A86" t="str">
            <v>Antal Petra</v>
          </cell>
        </row>
        <row r="87">
          <cell r="A87" t="str">
            <v>Bán Dorina</v>
          </cell>
        </row>
        <row r="88">
          <cell r="A88" t="str">
            <v>Bartó Csilla Tímea</v>
          </cell>
        </row>
        <row r="89">
          <cell r="A89" t="str">
            <v>Baumstark Anna</v>
          </cell>
        </row>
        <row r="90">
          <cell r="A90" t="str">
            <v>Bonnyai Tamara</v>
          </cell>
        </row>
        <row r="91">
          <cell r="A91" t="str">
            <v>Cserepes Gréta Kata</v>
          </cell>
        </row>
        <row r="92">
          <cell r="A92" t="str">
            <v>Csikós Lili Sára</v>
          </cell>
        </row>
        <row r="93">
          <cell r="A93" t="str">
            <v>Gondos Viktória</v>
          </cell>
        </row>
        <row r="94">
          <cell r="A94" t="str">
            <v>Göcsei Gréta</v>
          </cell>
        </row>
        <row r="95">
          <cell r="A95" t="str">
            <v>Háhn Zsuzsanna</v>
          </cell>
        </row>
        <row r="96">
          <cell r="A96" t="str">
            <v>Halasi Elizabet</v>
          </cell>
        </row>
        <row r="97">
          <cell r="A97" t="str">
            <v>Hoffmann Paulina</v>
          </cell>
        </row>
        <row r="98">
          <cell r="A98" t="str">
            <v>Kánnai-Nagy Zoé</v>
          </cell>
        </row>
        <row r="99">
          <cell r="A99" t="str">
            <v>Kekk Adrienn</v>
          </cell>
        </row>
        <row r="100">
          <cell r="A100" t="str">
            <v>Kern Kíra Malvin</v>
          </cell>
        </row>
        <row r="101">
          <cell r="A101" t="str">
            <v>Kiss Noémi</v>
          </cell>
        </row>
        <row r="102">
          <cell r="A102" t="str">
            <v>Kovács Bernadett</v>
          </cell>
        </row>
        <row r="103">
          <cell r="A103" t="str">
            <v>Kreszl Vivien</v>
          </cell>
        </row>
        <row r="105">
          <cell r="A105" t="str">
            <v>Molnár Melitta</v>
          </cell>
        </row>
        <row r="106">
          <cell r="A106" t="str">
            <v>Pincehelyi Fruzsina</v>
          </cell>
        </row>
        <row r="107">
          <cell r="A107" t="str">
            <v>Sasvári Boróka</v>
          </cell>
        </row>
        <row r="108">
          <cell r="A108" t="str">
            <v>Szabó Adrienn</v>
          </cell>
        </row>
        <row r="109">
          <cell r="A109" t="str">
            <v>Szente Boglárka Lili</v>
          </cell>
        </row>
        <row r="110">
          <cell r="A110" t="str">
            <v>Tajti Fanni</v>
          </cell>
        </row>
        <row r="111">
          <cell r="A111" t="str">
            <v>Tóth Roberta</v>
          </cell>
        </row>
        <row r="112">
          <cell r="A112" t="str">
            <v>Vida Viktória</v>
          </cell>
        </row>
        <row r="113">
          <cell r="A113" t="str">
            <v>Zsifkó Luca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A14" zoomScale="80" zoomScaleNormal="80" workbookViewId="0">
      <selection activeCell="F17" sqref="F17"/>
    </sheetView>
  </sheetViews>
  <sheetFormatPr defaultColWidth="9.140625"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135" t="s">
        <v>90</v>
      </c>
      <c r="B2" s="135"/>
      <c r="C2" s="135"/>
      <c r="D2" s="135"/>
      <c r="E2" s="135"/>
      <c r="F2" s="135"/>
      <c r="G2" s="135"/>
      <c r="H2" s="135"/>
      <c r="I2" s="135"/>
    </row>
    <row r="3" spans="1:9" s="20" customFormat="1" ht="23.25" x14ac:dyDescent="0.35">
      <c r="A3" s="135" t="s">
        <v>7</v>
      </c>
      <c r="B3" s="135"/>
      <c r="C3" s="135"/>
      <c r="D3" s="135"/>
      <c r="E3" s="135"/>
      <c r="F3" s="135"/>
      <c r="G3" s="135"/>
      <c r="H3" s="135"/>
      <c r="I3" s="135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136" t="s">
        <v>247</v>
      </c>
      <c r="B21" s="136"/>
      <c r="C21" s="136"/>
      <c r="D21" s="136"/>
      <c r="E21" s="136"/>
      <c r="F21" s="136"/>
      <c r="G21" s="136"/>
      <c r="H21" s="136"/>
      <c r="I21" s="136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135" t="s">
        <v>96</v>
      </c>
      <c r="B23" s="135"/>
      <c r="C23" s="135"/>
      <c r="D23" s="135"/>
      <c r="E23" s="135"/>
      <c r="F23" s="135"/>
      <c r="G23" s="135"/>
      <c r="H23" s="135"/>
      <c r="I23" s="135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134" t="s">
        <v>95</v>
      </c>
      <c r="B25" s="134"/>
      <c r="C25" s="134"/>
      <c r="D25" s="134"/>
      <c r="E25" s="134"/>
      <c r="F25" s="134"/>
      <c r="G25" s="134"/>
      <c r="H25" s="134"/>
      <c r="I25" s="134"/>
    </row>
    <row r="27" spans="1:9" s="22" customFormat="1" ht="23.25" x14ac:dyDescent="0.35">
      <c r="A27" s="134" t="s">
        <v>8</v>
      </c>
      <c r="B27" s="134"/>
      <c r="C27" s="134"/>
      <c r="D27" s="134"/>
      <c r="E27" s="134"/>
      <c r="F27" s="134"/>
      <c r="G27" s="134"/>
      <c r="H27" s="134"/>
      <c r="I27" s="134"/>
    </row>
    <row r="28" spans="1:9" s="14" customFormat="1" ht="18" x14ac:dyDescent="0.25">
      <c r="A28" s="15"/>
      <c r="B28" s="15"/>
      <c r="C28" s="15"/>
      <c r="D28" s="15"/>
      <c r="E28" s="15" t="s">
        <v>93</v>
      </c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74" t="s">
        <v>50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15</v>
      </c>
      <c r="B3" s="51" t="s">
        <v>41</v>
      </c>
      <c r="C3" s="56" t="s">
        <v>41</v>
      </c>
      <c r="D3" s="55" t="s">
        <v>41</v>
      </c>
      <c r="E3" s="51" t="s">
        <v>41</v>
      </c>
      <c r="F3" s="27" t="s">
        <v>41</v>
      </c>
      <c r="G3" s="31" t="s">
        <v>41</v>
      </c>
      <c r="H3" s="31" t="s">
        <v>41</v>
      </c>
      <c r="I3" s="47">
        <f>SUM(G3:H3)</f>
        <v>0</v>
      </c>
    </row>
    <row r="4" spans="1:10" ht="15.75" x14ac:dyDescent="0.2">
      <c r="A4" s="24" t="s">
        <v>25</v>
      </c>
      <c r="B4" s="51" t="s">
        <v>41</v>
      </c>
      <c r="C4" s="52" t="s">
        <v>41</v>
      </c>
      <c r="D4" s="55" t="s">
        <v>41</v>
      </c>
      <c r="E4" s="58" t="s">
        <v>41</v>
      </c>
      <c r="F4" s="27" t="s">
        <v>41</v>
      </c>
      <c r="G4" s="31" t="s">
        <v>41</v>
      </c>
      <c r="H4" s="31" t="s">
        <v>41</v>
      </c>
      <c r="I4" s="47">
        <f>SUM(G4:H4)</f>
        <v>0</v>
      </c>
      <c r="J4" s="3"/>
    </row>
    <row r="5" spans="1:10" ht="15.75" x14ac:dyDescent="0.2">
      <c r="A5" s="24" t="s">
        <v>26</v>
      </c>
      <c r="B5" s="55" t="s">
        <v>41</v>
      </c>
      <c r="C5" s="56" t="s">
        <v>41</v>
      </c>
      <c r="D5" s="55" t="s">
        <v>41</v>
      </c>
      <c r="E5" s="53" t="s">
        <v>41</v>
      </c>
      <c r="F5" s="53" t="s">
        <v>41</v>
      </c>
      <c r="G5" s="31" t="s">
        <v>41</v>
      </c>
      <c r="H5" s="31" t="s">
        <v>41</v>
      </c>
      <c r="I5" s="47">
        <f t="shared" ref="I5:I27" si="0">SUM(G5:H5)</f>
        <v>0</v>
      </c>
      <c r="J5" s="3"/>
    </row>
    <row r="6" spans="1:10" ht="15.75" x14ac:dyDescent="0.2">
      <c r="A6" s="24">
        <v>4</v>
      </c>
      <c r="B6" s="55"/>
      <c r="C6" s="56"/>
      <c r="D6" s="55"/>
      <c r="E6" s="58"/>
      <c r="F6" s="53"/>
      <c r="G6" s="31"/>
      <c r="H6" s="31"/>
      <c r="I6" s="47">
        <f t="shared" si="0"/>
        <v>0</v>
      </c>
    </row>
    <row r="7" spans="1:10" ht="15.75" x14ac:dyDescent="0.2">
      <c r="A7" s="24">
        <v>5</v>
      </c>
      <c r="B7" s="55"/>
      <c r="C7" s="56"/>
      <c r="D7" s="55"/>
      <c r="E7" s="53"/>
      <c r="F7" s="53"/>
      <c r="G7" s="31"/>
      <c r="H7" s="31"/>
      <c r="I7" s="47">
        <f t="shared" si="0"/>
        <v>0</v>
      </c>
    </row>
    <row r="8" spans="1:10" ht="15.75" x14ac:dyDescent="0.2">
      <c r="A8" s="24">
        <v>6</v>
      </c>
      <c r="B8" s="55"/>
      <c r="C8" s="56"/>
      <c r="D8" s="55"/>
      <c r="E8" s="53"/>
      <c r="F8" s="53"/>
      <c r="G8" s="31"/>
      <c r="H8" s="31"/>
      <c r="I8" s="47">
        <f t="shared" si="0"/>
        <v>0</v>
      </c>
    </row>
    <row r="9" spans="1:10" ht="15.75" x14ac:dyDescent="0.2">
      <c r="A9" s="24">
        <v>7</v>
      </c>
      <c r="B9" s="55"/>
      <c r="C9" s="56"/>
      <c r="D9" s="55"/>
      <c r="E9" s="53"/>
      <c r="F9" s="53"/>
      <c r="G9" s="31"/>
      <c r="H9" s="31"/>
      <c r="I9" s="47">
        <f t="shared" si="0"/>
        <v>0</v>
      </c>
      <c r="J9" s="3"/>
    </row>
    <row r="10" spans="1:10" ht="15.75" x14ac:dyDescent="0.2">
      <c r="A10" s="24">
        <v>8</v>
      </c>
      <c r="B10" s="55"/>
      <c r="C10" s="56"/>
      <c r="D10" s="55"/>
      <c r="E10" s="51"/>
      <c r="F10" s="53"/>
      <c r="G10" s="31"/>
      <c r="H10" s="31"/>
      <c r="I10" s="47">
        <f t="shared" si="0"/>
        <v>0</v>
      </c>
    </row>
    <row r="11" spans="1:10" ht="15.75" x14ac:dyDescent="0.2">
      <c r="A11" s="24">
        <v>9</v>
      </c>
      <c r="B11" s="55"/>
      <c r="C11" s="56"/>
      <c r="D11" s="55"/>
      <c r="E11" s="51"/>
      <c r="F11" s="53"/>
      <c r="G11" s="31"/>
      <c r="H11" s="31"/>
      <c r="I11" s="47">
        <f t="shared" si="0"/>
        <v>0</v>
      </c>
    </row>
    <row r="12" spans="1:10" ht="15.75" x14ac:dyDescent="0.2">
      <c r="A12" s="24">
        <v>10</v>
      </c>
      <c r="B12" s="55"/>
      <c r="C12" s="56"/>
      <c r="D12" s="55"/>
      <c r="E12" s="51"/>
      <c r="F12" s="53"/>
      <c r="G12" s="31"/>
      <c r="H12" s="31"/>
      <c r="I12" s="47">
        <f t="shared" si="0"/>
        <v>0</v>
      </c>
    </row>
    <row r="13" spans="1:10" ht="15.75" x14ac:dyDescent="0.2">
      <c r="A13" s="24">
        <v>11</v>
      </c>
      <c r="B13" s="51"/>
      <c r="C13" s="52"/>
      <c r="D13" s="55"/>
      <c r="E13" s="51"/>
      <c r="F13" s="53"/>
      <c r="G13" s="31"/>
      <c r="H13" s="31"/>
      <c r="I13" s="47">
        <f t="shared" si="0"/>
        <v>0</v>
      </c>
    </row>
    <row r="14" spans="1:10" ht="15.75" x14ac:dyDescent="0.2">
      <c r="A14" s="24">
        <v>12</v>
      </c>
      <c r="B14" s="55"/>
      <c r="C14" s="56"/>
      <c r="D14" s="55"/>
      <c r="E14" s="55"/>
      <c r="F14" s="53"/>
      <c r="G14" s="31"/>
      <c r="H14" s="31"/>
      <c r="I14" s="47">
        <f t="shared" si="0"/>
        <v>0</v>
      </c>
    </row>
    <row r="15" spans="1:10" ht="15.75" x14ac:dyDescent="0.2">
      <c r="A15" s="24">
        <v>13</v>
      </c>
      <c r="B15" s="55"/>
      <c r="C15" s="56"/>
      <c r="D15" s="55"/>
      <c r="E15" s="55"/>
      <c r="F15" s="53"/>
      <c r="G15" s="31"/>
      <c r="H15" s="31"/>
      <c r="I15" s="47">
        <f t="shared" si="0"/>
        <v>0</v>
      </c>
    </row>
    <row r="16" spans="1:10" ht="15.75" x14ac:dyDescent="0.2">
      <c r="A16" s="24">
        <v>14</v>
      </c>
      <c r="B16" s="55"/>
      <c r="C16" s="56"/>
      <c r="D16" s="55"/>
      <c r="E16" s="55"/>
      <c r="F16" s="53"/>
      <c r="G16" s="31"/>
      <c r="H16" s="31"/>
      <c r="I16" s="47">
        <f t="shared" si="0"/>
        <v>0</v>
      </c>
    </row>
    <row r="17" spans="1:9" ht="15.75" x14ac:dyDescent="0.2">
      <c r="A17" s="24">
        <v>15</v>
      </c>
      <c r="B17" s="55"/>
      <c r="C17" s="56"/>
      <c r="D17" s="55"/>
      <c r="E17" s="55"/>
      <c r="F17" s="53"/>
      <c r="G17" s="31"/>
      <c r="H17" s="31"/>
      <c r="I17" s="47">
        <f t="shared" si="0"/>
        <v>0</v>
      </c>
    </row>
    <row r="18" spans="1:9" ht="15.75" x14ac:dyDescent="0.2">
      <c r="A18" s="24">
        <v>16</v>
      </c>
      <c r="B18" s="55"/>
      <c r="C18" s="56"/>
      <c r="D18" s="55"/>
      <c r="E18" s="55"/>
      <c r="F18" s="53"/>
      <c r="G18" s="31"/>
      <c r="H18" s="31"/>
      <c r="I18" s="47">
        <f t="shared" si="0"/>
        <v>0</v>
      </c>
    </row>
    <row r="19" spans="1:9" ht="15.75" x14ac:dyDescent="0.2">
      <c r="A19" s="24">
        <v>17</v>
      </c>
      <c r="B19" s="55"/>
      <c r="C19" s="56"/>
      <c r="D19" s="55"/>
      <c r="E19" s="55"/>
      <c r="F19" s="53"/>
      <c r="G19" s="31"/>
      <c r="H19" s="31"/>
      <c r="I19" s="47">
        <f t="shared" si="0"/>
        <v>0</v>
      </c>
    </row>
    <row r="20" spans="1:9" ht="15.75" x14ac:dyDescent="0.2">
      <c r="A20" s="24">
        <v>18</v>
      </c>
      <c r="B20" s="55"/>
      <c r="C20" s="56"/>
      <c r="D20" s="55"/>
      <c r="E20" s="55"/>
      <c r="F20" s="53"/>
      <c r="G20" s="31"/>
      <c r="H20" s="31"/>
      <c r="I20" s="47">
        <f t="shared" si="0"/>
        <v>0</v>
      </c>
    </row>
    <row r="21" spans="1:9" ht="15.75" x14ac:dyDescent="0.2">
      <c r="A21" s="24">
        <v>19</v>
      </c>
      <c r="B21" s="55"/>
      <c r="C21" s="56"/>
      <c r="D21" s="55"/>
      <c r="E21" s="55"/>
      <c r="F21" s="53"/>
      <c r="G21" s="31"/>
      <c r="H21" s="31"/>
      <c r="I21" s="47">
        <f t="shared" si="0"/>
        <v>0</v>
      </c>
    </row>
    <row r="22" spans="1:9" ht="15.75" x14ac:dyDescent="0.2">
      <c r="A22" s="24">
        <v>20</v>
      </c>
      <c r="B22" s="55"/>
      <c r="C22" s="56"/>
      <c r="D22" s="55"/>
      <c r="E22" s="55"/>
      <c r="F22" s="53"/>
      <c r="G22" s="31"/>
      <c r="H22" s="31"/>
      <c r="I22" s="47">
        <f t="shared" si="0"/>
        <v>0</v>
      </c>
    </row>
    <row r="23" spans="1:9" ht="15.75" x14ac:dyDescent="0.2">
      <c r="A23" s="24">
        <v>21</v>
      </c>
      <c r="B23" s="55"/>
      <c r="C23" s="56"/>
      <c r="D23" s="55"/>
      <c r="E23" s="55"/>
      <c r="F23" s="53"/>
      <c r="G23" s="31"/>
      <c r="H23" s="31"/>
      <c r="I23" s="47">
        <f t="shared" si="0"/>
        <v>0</v>
      </c>
    </row>
    <row r="24" spans="1:9" ht="15.75" x14ac:dyDescent="0.2">
      <c r="A24" s="24">
        <v>22</v>
      </c>
      <c r="B24" s="55"/>
      <c r="C24" s="56"/>
      <c r="D24" s="55"/>
      <c r="E24" s="55"/>
      <c r="F24" s="53"/>
      <c r="G24" s="31"/>
      <c r="H24" s="31"/>
      <c r="I24" s="47">
        <f t="shared" si="0"/>
        <v>0</v>
      </c>
    </row>
    <row r="25" spans="1:9" ht="15.75" x14ac:dyDescent="0.2">
      <c r="A25" s="24">
        <v>23</v>
      </c>
      <c r="B25" s="55"/>
      <c r="C25" s="56"/>
      <c r="D25" s="55"/>
      <c r="E25" s="55"/>
      <c r="F25" s="53"/>
      <c r="G25" s="31"/>
      <c r="H25" s="31"/>
      <c r="I25" s="47">
        <f t="shared" si="0"/>
        <v>0</v>
      </c>
    </row>
    <row r="26" spans="1:9" ht="15.75" x14ac:dyDescent="0.2">
      <c r="A26" s="24">
        <v>24</v>
      </c>
      <c r="B26" s="55"/>
      <c r="C26" s="56"/>
      <c r="D26" s="55"/>
      <c r="E26" s="55"/>
      <c r="F26" s="53"/>
      <c r="G26" s="31"/>
      <c r="H26" s="31"/>
      <c r="I26" s="47">
        <f t="shared" si="0"/>
        <v>0</v>
      </c>
    </row>
    <row r="27" spans="1:9" ht="15.75" x14ac:dyDescent="0.2">
      <c r="A27" s="24">
        <v>25</v>
      </c>
      <c r="B27" s="55"/>
      <c r="C27" s="56"/>
      <c r="D27" s="55"/>
      <c r="E27" s="55"/>
      <c r="F27" s="53"/>
      <c r="G27" s="31"/>
      <c r="H27" s="31"/>
      <c r="I27" s="47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37" t="s">
        <v>41</v>
      </c>
      <c r="C31" s="138"/>
      <c r="D31" s="138"/>
      <c r="E31" s="139"/>
      <c r="F31" s="28" t="s">
        <v>41</v>
      </c>
      <c r="G31" s="24"/>
      <c r="H31" s="49"/>
      <c r="I31" s="42" t="s">
        <v>41</v>
      </c>
    </row>
    <row r="32" spans="1:9" ht="15.75" customHeight="1" x14ac:dyDescent="0.2">
      <c r="A32" s="49">
        <v>1</v>
      </c>
      <c r="B32" s="28" t="s">
        <v>41</v>
      </c>
      <c r="C32" s="24" t="s">
        <v>41</v>
      </c>
      <c r="D32" s="28"/>
      <c r="E32" s="28"/>
      <c r="F32" s="28"/>
      <c r="G32" s="24"/>
      <c r="H32" s="49" t="s">
        <v>41</v>
      </c>
      <c r="I32" s="49"/>
    </row>
    <row r="33" spans="1:9" ht="15.75" customHeight="1" x14ac:dyDescent="0.2">
      <c r="A33" s="49">
        <v>2</v>
      </c>
      <c r="B33" s="28" t="s">
        <v>41</v>
      </c>
      <c r="C33" s="24" t="s">
        <v>41</v>
      </c>
      <c r="D33" s="28"/>
      <c r="E33" s="28"/>
      <c r="F33" s="28"/>
      <c r="G33" s="24"/>
      <c r="H33" s="49" t="s">
        <v>41</v>
      </c>
      <c r="I33" s="49"/>
    </row>
    <row r="34" spans="1:9" ht="15.75" customHeight="1" x14ac:dyDescent="0.2">
      <c r="A34" s="49">
        <v>3</v>
      </c>
      <c r="B34" s="28" t="s">
        <v>41</v>
      </c>
      <c r="C34" s="24" t="s">
        <v>41</v>
      </c>
      <c r="D34" s="28"/>
      <c r="E34" s="28"/>
      <c r="F34" s="28"/>
      <c r="G34" s="24"/>
      <c r="H34" s="49" t="s">
        <v>41</v>
      </c>
      <c r="I34" s="49"/>
    </row>
    <row r="35" spans="1:9" ht="15" customHeight="1" x14ac:dyDescent="0.2">
      <c r="F35" s="2"/>
      <c r="G35" s="3"/>
      <c r="H35" s="44"/>
      <c r="I35" s="44"/>
    </row>
    <row r="36" spans="1:9" ht="15.75" customHeight="1" x14ac:dyDescent="0.2">
      <c r="A36" s="24" t="s">
        <v>25</v>
      </c>
      <c r="B36" s="137" t="s">
        <v>41</v>
      </c>
      <c r="C36" s="138"/>
      <c r="D36" s="138"/>
      <c r="E36" s="139"/>
      <c r="F36" s="28" t="s">
        <v>41</v>
      </c>
      <c r="G36" s="24"/>
      <c r="H36" s="49"/>
      <c r="I36" s="42" t="s">
        <v>41</v>
      </c>
    </row>
    <row r="37" spans="1:9" ht="15.75" customHeight="1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4"/>
      <c r="H37" s="49" t="s">
        <v>41</v>
      </c>
      <c r="I37" s="49"/>
    </row>
    <row r="38" spans="1:9" ht="15.75" customHeight="1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4"/>
      <c r="H38" s="49" t="s">
        <v>41</v>
      </c>
      <c r="I38" s="49"/>
    </row>
    <row r="39" spans="1:9" ht="15.75" customHeight="1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4"/>
      <c r="H39" s="49" t="s">
        <v>41</v>
      </c>
      <c r="I39" s="49"/>
    </row>
    <row r="40" spans="1:9" ht="15" customHeight="1" x14ac:dyDescent="0.2">
      <c r="A40" s="2"/>
      <c r="F40" s="2"/>
      <c r="G40" s="3"/>
      <c r="H40" s="44"/>
      <c r="I40" s="44"/>
    </row>
    <row r="41" spans="1:9" ht="15.75" customHeight="1" x14ac:dyDescent="0.2">
      <c r="A41" s="24" t="s">
        <v>26</v>
      </c>
      <c r="B41" s="137" t="s">
        <v>41</v>
      </c>
      <c r="C41" s="138"/>
      <c r="D41" s="138"/>
      <c r="E41" s="139"/>
      <c r="F41" s="28" t="s">
        <v>41</v>
      </c>
      <c r="G41" s="24"/>
      <c r="H41" s="49"/>
      <c r="I41" s="42" t="s">
        <v>41</v>
      </c>
    </row>
    <row r="42" spans="1:9" ht="15.75" customHeight="1" x14ac:dyDescent="0.2">
      <c r="A42" s="49">
        <v>1</v>
      </c>
      <c r="B42" s="28" t="s">
        <v>41</v>
      </c>
      <c r="C42" s="24" t="s">
        <v>41</v>
      </c>
      <c r="D42" s="28"/>
      <c r="E42" s="28"/>
      <c r="F42" s="28"/>
      <c r="G42" s="24"/>
      <c r="H42" s="49" t="s">
        <v>41</v>
      </c>
      <c r="I42" s="49"/>
    </row>
    <row r="43" spans="1:9" ht="15.75" customHeight="1" x14ac:dyDescent="0.2">
      <c r="A43" s="49">
        <v>2</v>
      </c>
      <c r="B43" s="28" t="s">
        <v>41</v>
      </c>
      <c r="C43" s="24" t="s">
        <v>41</v>
      </c>
      <c r="D43" s="28"/>
      <c r="E43" s="28"/>
      <c r="F43" s="28"/>
      <c r="G43" s="24"/>
      <c r="H43" s="49" t="s">
        <v>41</v>
      </c>
      <c r="I43" s="49"/>
    </row>
    <row r="44" spans="1:9" ht="15.75" customHeight="1" x14ac:dyDescent="0.2">
      <c r="A44" s="49">
        <v>3</v>
      </c>
      <c r="B44" s="28" t="s">
        <v>41</v>
      </c>
      <c r="C44" s="24" t="s">
        <v>41</v>
      </c>
      <c r="D44" s="28"/>
      <c r="E44" s="28"/>
      <c r="F44" s="28"/>
      <c r="G44" s="24"/>
      <c r="H44" s="49" t="s">
        <v>41</v>
      </c>
      <c r="I44" s="49"/>
    </row>
    <row r="45" spans="1:9" ht="15" customHeight="1" x14ac:dyDescent="0.2">
      <c r="F45" s="2"/>
      <c r="G45" s="3"/>
      <c r="H45" s="44"/>
      <c r="I45" s="44"/>
    </row>
    <row r="46" spans="1:9" ht="15.75" customHeight="1" x14ac:dyDescent="0.2">
      <c r="A46" s="24" t="s">
        <v>74</v>
      </c>
      <c r="B46" s="137" t="s">
        <v>41</v>
      </c>
      <c r="C46" s="138"/>
      <c r="D46" s="138"/>
      <c r="E46" s="139"/>
      <c r="F46" s="28" t="s">
        <v>41</v>
      </c>
      <c r="G46" s="24"/>
      <c r="H46" s="49"/>
      <c r="I46" s="42" t="s">
        <v>41</v>
      </c>
    </row>
    <row r="47" spans="1:9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4"/>
      <c r="H47" s="49" t="s">
        <v>41</v>
      </c>
      <c r="I47" s="49"/>
    </row>
    <row r="48" spans="1:9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4"/>
      <c r="H48" s="49" t="s">
        <v>41</v>
      </c>
      <c r="I48" s="49"/>
    </row>
    <row r="49" spans="1:9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4"/>
      <c r="H49" s="49" t="s">
        <v>41</v>
      </c>
      <c r="I49" s="49"/>
    </row>
    <row r="50" spans="1:9" x14ac:dyDescent="0.2">
      <c r="F50" s="2"/>
      <c r="G50" s="3"/>
      <c r="H50" s="44"/>
      <c r="I50" s="44"/>
    </row>
    <row r="51" spans="1:9" ht="15.75" customHeight="1" x14ac:dyDescent="0.2">
      <c r="A51" s="24" t="s">
        <v>75</v>
      </c>
      <c r="B51" s="137" t="s">
        <v>41</v>
      </c>
      <c r="C51" s="138"/>
      <c r="D51" s="138"/>
      <c r="E51" s="139"/>
      <c r="F51" s="28" t="s">
        <v>41</v>
      </c>
      <c r="G51" s="24"/>
      <c r="H51" s="49"/>
      <c r="I51" s="42" t="s">
        <v>41</v>
      </c>
    </row>
    <row r="52" spans="1:9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4"/>
      <c r="H52" s="49" t="s">
        <v>41</v>
      </c>
      <c r="I52" s="49"/>
    </row>
    <row r="53" spans="1:9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4"/>
      <c r="H53" s="49" t="s">
        <v>41</v>
      </c>
      <c r="I53" s="49"/>
    </row>
    <row r="54" spans="1:9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4"/>
      <c r="H54" s="49" t="s">
        <v>41</v>
      </c>
      <c r="I54" s="49"/>
    </row>
    <row r="55" spans="1:9" x14ac:dyDescent="0.2">
      <c r="A55" s="2"/>
      <c r="F55" s="2"/>
      <c r="G55" s="3"/>
      <c r="H55" s="44"/>
      <c r="I55" s="44"/>
    </row>
    <row r="56" spans="1:9" ht="15.75" customHeight="1" x14ac:dyDescent="0.2">
      <c r="A56" s="24" t="s">
        <v>76</v>
      </c>
      <c r="B56" s="137" t="s">
        <v>41</v>
      </c>
      <c r="C56" s="138"/>
      <c r="D56" s="138"/>
      <c r="E56" s="139"/>
      <c r="F56" s="28" t="s">
        <v>41</v>
      </c>
      <c r="G56" s="24"/>
      <c r="H56" s="49"/>
      <c r="I56" s="42" t="s">
        <v>41</v>
      </c>
    </row>
    <row r="57" spans="1:9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4"/>
      <c r="H57" s="49" t="s">
        <v>41</v>
      </c>
      <c r="I57" s="49"/>
    </row>
    <row r="58" spans="1:9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4"/>
      <c r="H58" s="49" t="s">
        <v>41</v>
      </c>
      <c r="I58" s="49"/>
    </row>
    <row r="59" spans="1:9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4"/>
      <c r="H59" s="49" t="s">
        <v>41</v>
      </c>
      <c r="I59" s="49"/>
    </row>
    <row r="60" spans="1:9" x14ac:dyDescent="0.2">
      <c r="F60" s="2"/>
      <c r="G60" s="3"/>
      <c r="H60" s="44"/>
      <c r="I60" s="44"/>
    </row>
    <row r="61" spans="1:9" ht="15.75" customHeight="1" x14ac:dyDescent="0.2">
      <c r="A61" s="24" t="s">
        <v>77</v>
      </c>
      <c r="B61" s="137" t="s">
        <v>41</v>
      </c>
      <c r="C61" s="138"/>
      <c r="D61" s="138"/>
      <c r="E61" s="139"/>
      <c r="F61" s="28" t="s">
        <v>41</v>
      </c>
      <c r="G61" s="24"/>
      <c r="H61" s="49"/>
      <c r="I61" s="42" t="s">
        <v>41</v>
      </c>
    </row>
    <row r="62" spans="1:9" ht="15.75" customHeight="1" x14ac:dyDescent="0.2">
      <c r="A62" s="49">
        <v>1</v>
      </c>
      <c r="B62" s="28" t="s">
        <v>41</v>
      </c>
      <c r="C62" s="24" t="s">
        <v>41</v>
      </c>
      <c r="D62" s="28"/>
      <c r="E62" s="28"/>
      <c r="F62" s="28"/>
      <c r="G62" s="24"/>
      <c r="H62" s="49" t="s">
        <v>41</v>
      </c>
      <c r="I62" s="49"/>
    </row>
    <row r="63" spans="1:9" ht="15.75" customHeight="1" x14ac:dyDescent="0.2">
      <c r="A63" s="49">
        <v>2</v>
      </c>
      <c r="B63" s="28" t="s">
        <v>41</v>
      </c>
      <c r="C63" s="24" t="s">
        <v>41</v>
      </c>
      <c r="D63" s="28"/>
      <c r="E63" s="28"/>
      <c r="F63" s="28"/>
      <c r="G63" s="24"/>
      <c r="H63" s="49" t="s">
        <v>41</v>
      </c>
      <c r="I63" s="49"/>
    </row>
    <row r="64" spans="1:9" ht="15.75" customHeight="1" x14ac:dyDescent="0.2">
      <c r="A64" s="49">
        <v>3</v>
      </c>
      <c r="B64" s="28" t="s">
        <v>41</v>
      </c>
      <c r="C64" s="24" t="s">
        <v>41</v>
      </c>
      <c r="D64" s="28"/>
      <c r="E64" s="28"/>
      <c r="F64" s="28"/>
      <c r="G64" s="24"/>
      <c r="H64" s="49" t="s">
        <v>41</v>
      </c>
      <c r="I64" s="49"/>
    </row>
    <row r="65" spans="1:9" x14ac:dyDescent="0.2">
      <c r="F65" s="2"/>
      <c r="G65" s="3"/>
      <c r="H65" s="44"/>
      <c r="I65" s="44"/>
    </row>
    <row r="66" spans="1:9" ht="15.75" customHeight="1" x14ac:dyDescent="0.2">
      <c r="A66" s="24" t="s">
        <v>78</v>
      </c>
      <c r="B66" s="137" t="s">
        <v>41</v>
      </c>
      <c r="C66" s="138"/>
      <c r="D66" s="138"/>
      <c r="E66" s="139"/>
      <c r="F66" s="28" t="s">
        <v>41</v>
      </c>
      <c r="G66" s="24"/>
      <c r="H66" s="49"/>
      <c r="I66" s="42" t="s">
        <v>41</v>
      </c>
    </row>
    <row r="67" spans="1:9" ht="15.75" customHeight="1" x14ac:dyDescent="0.2">
      <c r="A67" s="49">
        <v>1</v>
      </c>
      <c r="B67" s="28" t="s">
        <v>41</v>
      </c>
      <c r="C67" s="24" t="s">
        <v>41</v>
      </c>
      <c r="D67" s="28"/>
      <c r="E67" s="28"/>
      <c r="F67" s="28"/>
      <c r="G67" s="24"/>
      <c r="H67" s="49" t="s">
        <v>41</v>
      </c>
      <c r="I67" s="49"/>
    </row>
    <row r="68" spans="1:9" ht="15.75" customHeight="1" x14ac:dyDescent="0.2">
      <c r="A68" s="49">
        <v>2</v>
      </c>
      <c r="B68" s="28" t="s">
        <v>41</v>
      </c>
      <c r="C68" s="24" t="s">
        <v>41</v>
      </c>
      <c r="D68" s="28"/>
      <c r="E68" s="28"/>
      <c r="F68" s="28"/>
      <c r="G68" s="24"/>
      <c r="H68" s="49" t="s">
        <v>41</v>
      </c>
      <c r="I68" s="49"/>
    </row>
    <row r="69" spans="1:9" ht="15.75" customHeight="1" x14ac:dyDescent="0.2">
      <c r="A69" s="49">
        <v>3</v>
      </c>
      <c r="B69" s="28" t="s">
        <v>41</v>
      </c>
      <c r="C69" s="24" t="s">
        <v>41</v>
      </c>
      <c r="D69" s="28"/>
      <c r="E69" s="28"/>
      <c r="F69" s="28"/>
      <c r="G69" s="24"/>
      <c r="H69" s="49" t="s">
        <v>41</v>
      </c>
      <c r="I69" s="49"/>
    </row>
    <row r="70" spans="1:9" x14ac:dyDescent="0.2">
      <c r="A70" s="2"/>
      <c r="F70" s="2"/>
      <c r="G70" s="3"/>
      <c r="H70" s="44"/>
      <c r="I70" s="44"/>
    </row>
    <row r="71" spans="1:9" ht="15.75" customHeight="1" x14ac:dyDescent="0.2">
      <c r="A71" s="24" t="s">
        <v>79</v>
      </c>
      <c r="B71" s="137" t="s">
        <v>41</v>
      </c>
      <c r="C71" s="138"/>
      <c r="D71" s="138"/>
      <c r="E71" s="139"/>
      <c r="F71" s="28" t="s">
        <v>41</v>
      </c>
      <c r="G71" s="24"/>
      <c r="H71" s="49"/>
      <c r="I71" s="42" t="s">
        <v>41</v>
      </c>
    </row>
    <row r="72" spans="1:9" ht="15.75" customHeight="1" x14ac:dyDescent="0.2">
      <c r="A72" s="49">
        <v>1</v>
      </c>
      <c r="B72" s="28" t="s">
        <v>41</v>
      </c>
      <c r="C72" s="24" t="s">
        <v>41</v>
      </c>
      <c r="D72" s="28"/>
      <c r="E72" s="28"/>
      <c r="F72" s="28"/>
      <c r="G72" s="24"/>
      <c r="H72" s="49" t="s">
        <v>41</v>
      </c>
      <c r="I72" s="49"/>
    </row>
    <row r="73" spans="1:9" ht="15.75" customHeight="1" x14ac:dyDescent="0.2">
      <c r="A73" s="49">
        <v>2</v>
      </c>
      <c r="B73" s="28" t="s">
        <v>41</v>
      </c>
      <c r="C73" s="24" t="s">
        <v>41</v>
      </c>
      <c r="D73" s="28"/>
      <c r="E73" s="28"/>
      <c r="F73" s="28"/>
      <c r="G73" s="24"/>
      <c r="H73" s="49" t="s">
        <v>41</v>
      </c>
      <c r="I73" s="49"/>
    </row>
    <row r="74" spans="1:9" ht="15.75" customHeight="1" x14ac:dyDescent="0.2">
      <c r="A74" s="49">
        <v>3</v>
      </c>
      <c r="B74" s="28" t="s">
        <v>41</v>
      </c>
      <c r="C74" s="24" t="s">
        <v>41</v>
      </c>
      <c r="D74" s="28"/>
      <c r="E74" s="28"/>
      <c r="F74" s="28"/>
      <c r="G74" s="24"/>
      <c r="H74" s="49" t="s">
        <v>41</v>
      </c>
      <c r="I74" s="49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7"/>
    </sheetView>
  </sheetViews>
  <sheetFormatPr defaultColWidth="9.140625" defaultRowHeight="15" x14ac:dyDescent="0.2"/>
  <cols>
    <col min="1" max="1" width="6" style="3" customWidth="1"/>
    <col min="2" max="2" width="18.42578125" style="2" customWidth="1"/>
    <col min="3" max="3" width="6.85546875" style="3" customWidth="1"/>
    <col min="4" max="4" width="11" style="2" customWidth="1"/>
    <col min="5" max="5" width="102.85546875" style="2" customWidth="1"/>
    <col min="6" max="6" width="9.85546875" style="2" customWidth="1"/>
    <col min="7" max="10" width="6.140625" style="4" customWidth="1"/>
    <col min="11" max="11" width="6.85546875" style="2" bestFit="1" customWidth="1"/>
    <col min="12" max="12" width="3.28515625" style="44" customWidth="1"/>
    <col min="13" max="16384" width="9.140625" style="2"/>
  </cols>
  <sheetData>
    <row r="1" spans="1:12" ht="24.75" customHeight="1" x14ac:dyDescent="0.2">
      <c r="A1" s="74" t="s">
        <v>51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6"/>
    </row>
    <row r="3" spans="1:12" ht="15.75" x14ac:dyDescent="0.2">
      <c r="A3" s="24" t="s">
        <v>15</v>
      </c>
      <c r="B3" s="88" t="s">
        <v>135</v>
      </c>
      <c r="C3" s="89">
        <v>2007</v>
      </c>
      <c r="D3" s="90" t="s">
        <v>126</v>
      </c>
      <c r="E3" s="90" t="s">
        <v>128</v>
      </c>
      <c r="F3" s="90" t="s">
        <v>127</v>
      </c>
      <c r="G3" s="24">
        <v>92</v>
      </c>
      <c r="H3" s="24">
        <v>97</v>
      </c>
      <c r="I3" s="24">
        <v>96</v>
      </c>
      <c r="J3" s="24">
        <v>98</v>
      </c>
      <c r="K3" s="42">
        <f>SUM(G3:J3)</f>
        <v>383</v>
      </c>
      <c r="L3" s="44">
        <v>21</v>
      </c>
    </row>
    <row r="4" spans="1:12" ht="15.75" x14ac:dyDescent="0.2">
      <c r="A4" s="24" t="s">
        <v>25</v>
      </c>
      <c r="B4" s="27" t="s">
        <v>41</v>
      </c>
      <c r="C4" s="52" t="s">
        <v>41</v>
      </c>
      <c r="D4" s="51" t="s">
        <v>41</v>
      </c>
      <c r="E4" s="51" t="s">
        <v>41</v>
      </c>
      <c r="F4" s="51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2">
        <f t="shared" ref="K4:K9" si="0">SUM(G4:J4)</f>
        <v>0</v>
      </c>
    </row>
    <row r="5" spans="1:12" ht="15.75" x14ac:dyDescent="0.2">
      <c r="A5" s="24" t="s">
        <v>26</v>
      </c>
      <c r="B5" s="27" t="s">
        <v>41</v>
      </c>
      <c r="C5" s="52" t="s">
        <v>41</v>
      </c>
      <c r="D5" s="51" t="s">
        <v>41</v>
      </c>
      <c r="E5" s="51" t="s">
        <v>41</v>
      </c>
      <c r="F5" s="51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2">
        <f t="shared" si="0"/>
        <v>0</v>
      </c>
    </row>
    <row r="6" spans="1:12" ht="15.75" x14ac:dyDescent="0.2">
      <c r="A6" s="25" t="s">
        <v>15</v>
      </c>
      <c r="B6" s="113" t="s">
        <v>156</v>
      </c>
      <c r="C6" s="114">
        <v>2007</v>
      </c>
      <c r="D6" s="115" t="s">
        <v>114</v>
      </c>
      <c r="E6" s="115" t="s">
        <v>115</v>
      </c>
      <c r="F6" s="115" t="s">
        <v>116</v>
      </c>
      <c r="G6" s="25">
        <v>92</v>
      </c>
      <c r="H6" s="25">
        <v>97</v>
      </c>
      <c r="I6" s="25">
        <v>97</v>
      </c>
      <c r="J6" s="25">
        <v>98</v>
      </c>
      <c r="K6" s="42">
        <f t="shared" si="0"/>
        <v>384</v>
      </c>
      <c r="L6" s="46">
        <v>19</v>
      </c>
    </row>
    <row r="7" spans="1:12" ht="15.75" x14ac:dyDescent="0.2">
      <c r="A7" s="25" t="s">
        <v>25</v>
      </c>
      <c r="B7" s="113" t="s">
        <v>157</v>
      </c>
      <c r="C7" s="114">
        <v>2004</v>
      </c>
      <c r="D7" s="115" t="s">
        <v>114</v>
      </c>
      <c r="E7" s="105" t="s">
        <v>186</v>
      </c>
      <c r="F7" s="115" t="s">
        <v>116</v>
      </c>
      <c r="G7" s="25">
        <v>96</v>
      </c>
      <c r="H7" s="25">
        <v>95</v>
      </c>
      <c r="I7" s="25">
        <v>92</v>
      </c>
      <c r="J7" s="25">
        <v>95</v>
      </c>
      <c r="K7" s="42">
        <f t="shared" si="0"/>
        <v>378</v>
      </c>
      <c r="L7" s="46">
        <v>13</v>
      </c>
    </row>
    <row r="8" spans="1:12" ht="15.75" x14ac:dyDescent="0.2">
      <c r="A8" s="24" t="s">
        <v>26</v>
      </c>
      <c r="B8" s="27"/>
      <c r="C8" s="52"/>
      <c r="D8" s="51"/>
      <c r="E8" s="51"/>
      <c r="F8" s="51"/>
      <c r="G8" s="24"/>
      <c r="H8" s="24"/>
      <c r="I8" s="24"/>
      <c r="J8" s="24"/>
      <c r="K8" s="42">
        <f t="shared" si="0"/>
        <v>0</v>
      </c>
    </row>
    <row r="9" spans="1:12" ht="15.75" x14ac:dyDescent="0.2">
      <c r="A9" s="24">
        <v>4</v>
      </c>
      <c r="B9" s="27"/>
      <c r="C9" s="52"/>
      <c r="D9" s="51"/>
      <c r="E9" s="51"/>
      <c r="F9" s="51"/>
      <c r="G9" s="24"/>
      <c r="H9" s="24"/>
      <c r="I9" s="24"/>
      <c r="J9" s="24"/>
      <c r="K9" s="42">
        <f t="shared" si="0"/>
        <v>0</v>
      </c>
    </row>
    <row r="10" spans="1:12" ht="15.75" x14ac:dyDescent="0.2">
      <c r="A10" s="24">
        <v>5</v>
      </c>
      <c r="B10" s="27"/>
      <c r="C10" s="52"/>
      <c r="D10" s="51"/>
      <c r="E10" s="51"/>
      <c r="F10" s="51"/>
      <c r="G10" s="24"/>
      <c r="H10" s="24"/>
      <c r="I10" s="24"/>
      <c r="J10" s="24"/>
      <c r="K10" s="42">
        <f t="shared" ref="K10:K27" si="1">SUM(J10)</f>
        <v>0</v>
      </c>
    </row>
    <row r="11" spans="1:12" ht="15.75" x14ac:dyDescent="0.2">
      <c r="A11" s="24">
        <v>6</v>
      </c>
      <c r="B11" s="27"/>
      <c r="C11" s="52"/>
      <c r="D11" s="51"/>
      <c r="E11" s="51"/>
      <c r="F11" s="51"/>
      <c r="G11" s="24"/>
      <c r="H11" s="24"/>
      <c r="I11" s="24"/>
      <c r="J11" s="24"/>
      <c r="K11" s="42">
        <f t="shared" si="1"/>
        <v>0</v>
      </c>
    </row>
    <row r="12" spans="1:12" ht="15.75" x14ac:dyDescent="0.2">
      <c r="A12" s="24">
        <v>7</v>
      </c>
      <c r="B12" s="27"/>
      <c r="C12" s="52"/>
      <c r="D12" s="51"/>
      <c r="E12" s="51"/>
      <c r="F12" s="51"/>
      <c r="G12" s="24"/>
      <c r="H12" s="24"/>
      <c r="I12" s="24"/>
      <c r="J12" s="24"/>
      <c r="K12" s="42">
        <f t="shared" si="1"/>
        <v>0</v>
      </c>
    </row>
    <row r="13" spans="1:12" ht="15.75" x14ac:dyDescent="0.2">
      <c r="A13" s="24">
        <v>8</v>
      </c>
      <c r="B13" s="27"/>
      <c r="C13" s="52"/>
      <c r="D13" s="51"/>
      <c r="E13" s="51"/>
      <c r="F13" s="51"/>
      <c r="G13" s="24"/>
      <c r="H13" s="24"/>
      <c r="I13" s="24"/>
      <c r="J13" s="24"/>
      <c r="K13" s="42">
        <f t="shared" si="1"/>
        <v>0</v>
      </c>
    </row>
    <row r="14" spans="1:12" ht="15.75" x14ac:dyDescent="0.2">
      <c r="A14" s="24">
        <v>9</v>
      </c>
      <c r="B14" s="27"/>
      <c r="C14" s="52"/>
      <c r="D14" s="51"/>
      <c r="E14" s="51"/>
      <c r="F14" s="51"/>
      <c r="G14" s="24"/>
      <c r="H14" s="24"/>
      <c r="I14" s="24"/>
      <c r="J14" s="24"/>
      <c r="K14" s="42">
        <f t="shared" si="1"/>
        <v>0</v>
      </c>
    </row>
    <row r="15" spans="1:12" ht="15.75" x14ac:dyDescent="0.2">
      <c r="A15" s="24">
        <v>10</v>
      </c>
      <c r="B15" s="27"/>
      <c r="C15" s="52"/>
      <c r="D15" s="51"/>
      <c r="E15" s="51"/>
      <c r="F15" s="51"/>
      <c r="G15" s="24"/>
      <c r="H15" s="24"/>
      <c r="I15" s="24"/>
      <c r="J15" s="24"/>
      <c r="K15" s="42">
        <f t="shared" si="1"/>
        <v>0</v>
      </c>
    </row>
    <row r="16" spans="1:12" ht="15.75" x14ac:dyDescent="0.2">
      <c r="A16" s="24">
        <v>11</v>
      </c>
      <c r="B16" s="27"/>
      <c r="C16" s="52"/>
      <c r="D16" s="51"/>
      <c r="E16" s="51"/>
      <c r="F16" s="51"/>
      <c r="G16" s="24"/>
      <c r="H16" s="24"/>
      <c r="I16" s="24"/>
      <c r="J16" s="24"/>
      <c r="K16" s="42">
        <f t="shared" si="1"/>
        <v>0</v>
      </c>
    </row>
    <row r="17" spans="1:11" ht="15.75" x14ac:dyDescent="0.2">
      <c r="A17" s="24">
        <v>12</v>
      </c>
      <c r="B17" s="27"/>
      <c r="C17" s="52"/>
      <c r="D17" s="51"/>
      <c r="E17" s="51"/>
      <c r="F17" s="51"/>
      <c r="G17" s="24"/>
      <c r="H17" s="24"/>
      <c r="I17" s="24"/>
      <c r="J17" s="24"/>
      <c r="K17" s="42">
        <f t="shared" si="1"/>
        <v>0</v>
      </c>
    </row>
    <row r="18" spans="1:11" ht="15.75" x14ac:dyDescent="0.2">
      <c r="A18" s="24">
        <v>13</v>
      </c>
      <c r="B18" s="28"/>
      <c r="C18" s="24"/>
      <c r="D18" s="28"/>
      <c r="E18" s="28"/>
      <c r="F18" s="28"/>
      <c r="G18" s="28"/>
      <c r="H18" s="28"/>
      <c r="I18" s="28"/>
      <c r="J18" s="28"/>
      <c r="K18" s="42">
        <f t="shared" si="1"/>
        <v>0</v>
      </c>
    </row>
    <row r="19" spans="1:11" ht="15.75" x14ac:dyDescent="0.2">
      <c r="A19" s="24">
        <v>14</v>
      </c>
      <c r="B19" s="28"/>
      <c r="C19" s="24"/>
      <c r="D19" s="28"/>
      <c r="E19" s="28"/>
      <c r="F19" s="28"/>
      <c r="G19" s="28"/>
      <c r="H19" s="28"/>
      <c r="I19" s="28"/>
      <c r="J19" s="28"/>
      <c r="K19" s="42">
        <f t="shared" si="1"/>
        <v>0</v>
      </c>
    </row>
    <row r="20" spans="1:11" ht="15.75" x14ac:dyDescent="0.2">
      <c r="A20" s="24">
        <v>15</v>
      </c>
      <c r="B20" s="28"/>
      <c r="C20" s="24"/>
      <c r="D20" s="28"/>
      <c r="E20" s="28"/>
      <c r="F20" s="28"/>
      <c r="G20" s="28"/>
      <c r="H20" s="28"/>
      <c r="I20" s="28"/>
      <c r="J20" s="28"/>
      <c r="K20" s="42">
        <f t="shared" si="1"/>
        <v>0</v>
      </c>
    </row>
    <row r="21" spans="1:11" ht="15.75" x14ac:dyDescent="0.2">
      <c r="A21" s="24">
        <v>16</v>
      </c>
      <c r="B21" s="28"/>
      <c r="C21" s="24"/>
      <c r="D21" s="28"/>
      <c r="E21" s="28"/>
      <c r="F21" s="28"/>
      <c r="G21" s="28"/>
      <c r="H21" s="28"/>
      <c r="I21" s="28"/>
      <c r="J21" s="28"/>
      <c r="K21" s="42">
        <f t="shared" si="1"/>
        <v>0</v>
      </c>
    </row>
    <row r="22" spans="1:11" ht="15.75" x14ac:dyDescent="0.2">
      <c r="A22" s="24">
        <v>17</v>
      </c>
      <c r="B22" s="28"/>
      <c r="C22" s="24"/>
      <c r="D22" s="28"/>
      <c r="E22" s="28"/>
      <c r="F22" s="28"/>
      <c r="G22" s="28"/>
      <c r="H22" s="28"/>
      <c r="I22" s="28"/>
      <c r="J22" s="28"/>
      <c r="K22" s="42">
        <f t="shared" si="1"/>
        <v>0</v>
      </c>
    </row>
    <row r="23" spans="1:11" ht="15.75" x14ac:dyDescent="0.2">
      <c r="A23" s="24">
        <v>18</v>
      </c>
      <c r="B23" s="28"/>
      <c r="C23" s="24"/>
      <c r="D23" s="28"/>
      <c r="E23" s="28"/>
      <c r="F23" s="28"/>
      <c r="G23" s="28"/>
      <c r="H23" s="28"/>
      <c r="I23" s="28"/>
      <c r="J23" s="28"/>
      <c r="K23" s="42">
        <f t="shared" si="1"/>
        <v>0</v>
      </c>
    </row>
    <row r="24" spans="1:11" ht="15.75" x14ac:dyDescent="0.2">
      <c r="A24" s="24">
        <v>19</v>
      </c>
      <c r="B24" s="28"/>
      <c r="C24" s="24"/>
      <c r="D24" s="28"/>
      <c r="E24" s="28"/>
      <c r="F24" s="28"/>
      <c r="G24" s="28"/>
      <c r="H24" s="28"/>
      <c r="I24" s="28"/>
      <c r="J24" s="28"/>
      <c r="K24" s="42">
        <f t="shared" si="1"/>
        <v>0</v>
      </c>
    </row>
    <row r="25" spans="1:11" ht="15.75" x14ac:dyDescent="0.2">
      <c r="A25" s="24">
        <v>20</v>
      </c>
      <c r="B25" s="28"/>
      <c r="C25" s="24"/>
      <c r="D25" s="28"/>
      <c r="E25" s="28"/>
      <c r="F25" s="28"/>
      <c r="G25" s="28"/>
      <c r="H25" s="28"/>
      <c r="I25" s="28"/>
      <c r="J25" s="28"/>
      <c r="K25" s="42">
        <f t="shared" si="1"/>
        <v>0</v>
      </c>
    </row>
    <row r="26" spans="1:11" ht="15.75" x14ac:dyDescent="0.2">
      <c r="A26" s="24">
        <v>21</v>
      </c>
      <c r="B26" s="28"/>
      <c r="C26" s="24"/>
      <c r="D26" s="28"/>
      <c r="E26" s="28"/>
      <c r="F26" s="28"/>
      <c r="G26" s="28"/>
      <c r="H26" s="28"/>
      <c r="I26" s="28"/>
      <c r="J26" s="28"/>
      <c r="K26" s="42">
        <f t="shared" si="1"/>
        <v>0</v>
      </c>
    </row>
    <row r="27" spans="1:11" ht="15.75" x14ac:dyDescent="0.2">
      <c r="A27" s="24">
        <v>22</v>
      </c>
      <c r="B27" s="28"/>
      <c r="C27" s="24"/>
      <c r="D27" s="28"/>
      <c r="E27" s="28"/>
      <c r="F27" s="28"/>
      <c r="G27" s="28"/>
      <c r="H27" s="28"/>
      <c r="I27" s="28"/>
      <c r="J27" s="28"/>
      <c r="K27" s="42">
        <f t="shared" si="1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34</v>
      </c>
      <c r="G30" s="2"/>
      <c r="H30" s="2"/>
      <c r="I30" s="2"/>
      <c r="J30" s="2"/>
    </row>
    <row r="31" spans="1:11" ht="15.75" customHeight="1" x14ac:dyDescent="0.2">
      <c r="A31" s="24" t="s">
        <v>15</v>
      </c>
      <c r="B31" s="137" t="s">
        <v>41</v>
      </c>
      <c r="C31" s="138"/>
      <c r="D31" s="138"/>
      <c r="E31" s="139"/>
      <c r="F31" s="28" t="s">
        <v>41</v>
      </c>
      <c r="G31" s="28"/>
      <c r="H31" s="28"/>
      <c r="I31" s="43"/>
      <c r="J31" s="24"/>
      <c r="K31" s="25" t="s">
        <v>41</v>
      </c>
    </row>
    <row r="32" spans="1:11" ht="15.75" customHeight="1" x14ac:dyDescent="0.2">
      <c r="A32" s="49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24" t="s">
        <v>41</v>
      </c>
      <c r="K32" s="24"/>
    </row>
    <row r="33" spans="1:11" ht="15.75" customHeight="1" x14ac:dyDescent="0.2">
      <c r="A33" s="49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24" t="s">
        <v>41</v>
      </c>
      <c r="K33" s="24"/>
    </row>
    <row r="34" spans="1:11" ht="15.75" customHeight="1" x14ac:dyDescent="0.2">
      <c r="A34" s="49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24" t="s">
        <v>41</v>
      </c>
      <c r="K34" s="24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89</v>
      </c>
      <c r="B36" s="137" t="s">
        <v>41</v>
      </c>
      <c r="C36" s="138"/>
      <c r="D36" s="138"/>
      <c r="E36" s="139"/>
      <c r="F36" s="28" t="s">
        <v>41</v>
      </c>
      <c r="G36" s="28"/>
      <c r="H36" s="28"/>
      <c r="I36" s="43"/>
      <c r="J36" s="24"/>
      <c r="K36" s="25" t="s">
        <v>41</v>
      </c>
    </row>
    <row r="37" spans="1:11" ht="15.75" customHeight="1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24" t="s">
        <v>41</v>
      </c>
      <c r="K37" s="24"/>
    </row>
    <row r="38" spans="1:11" ht="15.75" customHeight="1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24" t="s">
        <v>41</v>
      </c>
      <c r="K38" s="24"/>
    </row>
    <row r="39" spans="1:11" ht="15.75" customHeight="1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24" t="s">
        <v>41</v>
      </c>
      <c r="K39" s="24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26</v>
      </c>
      <c r="B41" s="137" t="s">
        <v>41</v>
      </c>
      <c r="C41" s="138"/>
      <c r="D41" s="138"/>
      <c r="E41" s="139"/>
      <c r="F41" s="28" t="s">
        <v>41</v>
      </c>
      <c r="G41" s="28"/>
      <c r="H41" s="28"/>
      <c r="I41" s="43"/>
      <c r="J41" s="24"/>
      <c r="K41" s="25" t="s">
        <v>41</v>
      </c>
    </row>
    <row r="42" spans="1:11" ht="15.75" customHeight="1" x14ac:dyDescent="0.2">
      <c r="A42" s="49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24" t="s">
        <v>41</v>
      </c>
      <c r="K42" s="24"/>
    </row>
    <row r="43" spans="1:11" ht="15.75" customHeight="1" x14ac:dyDescent="0.2">
      <c r="A43" s="49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24" t="s">
        <v>41</v>
      </c>
      <c r="K43" s="24"/>
    </row>
    <row r="44" spans="1:11" ht="15.75" customHeight="1" x14ac:dyDescent="0.2">
      <c r="A44" s="49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24" t="s">
        <v>41</v>
      </c>
      <c r="K44" s="24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74</v>
      </c>
      <c r="B46" s="137" t="s">
        <v>41</v>
      </c>
      <c r="C46" s="138"/>
      <c r="D46" s="138"/>
      <c r="E46" s="139"/>
      <c r="F46" s="28" t="s">
        <v>41</v>
      </c>
      <c r="G46" s="28"/>
      <c r="H46" s="28"/>
      <c r="I46" s="43"/>
      <c r="J46" s="24"/>
      <c r="K46" s="25" t="s">
        <v>41</v>
      </c>
    </row>
    <row r="47" spans="1:11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24" t="s">
        <v>41</v>
      </c>
      <c r="K47" s="24"/>
    </row>
    <row r="48" spans="1:11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24" t="s">
        <v>41</v>
      </c>
      <c r="K48" s="24"/>
    </row>
    <row r="49" spans="1:11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24" t="s">
        <v>41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75</v>
      </c>
      <c r="B51" s="137" t="s">
        <v>41</v>
      </c>
      <c r="C51" s="138"/>
      <c r="D51" s="138"/>
      <c r="E51" s="139"/>
      <c r="F51" s="28" t="s">
        <v>41</v>
      </c>
      <c r="G51" s="28"/>
      <c r="H51" s="28"/>
      <c r="I51" s="43"/>
      <c r="J51" s="24"/>
      <c r="K51" s="25" t="s">
        <v>41</v>
      </c>
    </row>
    <row r="52" spans="1:11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24" t="s">
        <v>41</v>
      </c>
      <c r="K52" s="24"/>
    </row>
    <row r="53" spans="1:11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24" t="s">
        <v>41</v>
      </c>
      <c r="K53" s="24"/>
    </row>
    <row r="54" spans="1:11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24" t="s">
        <v>41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76</v>
      </c>
      <c r="B56" s="137" t="s">
        <v>41</v>
      </c>
      <c r="C56" s="138"/>
      <c r="D56" s="138"/>
      <c r="E56" s="139"/>
      <c r="F56" s="28" t="s">
        <v>41</v>
      </c>
      <c r="G56" s="28"/>
      <c r="H56" s="28"/>
      <c r="I56" s="43"/>
      <c r="J56" s="24"/>
      <c r="K56" s="25" t="s">
        <v>41</v>
      </c>
    </row>
    <row r="57" spans="1:11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24" t="s">
        <v>41</v>
      </c>
      <c r="K57" s="24"/>
    </row>
    <row r="58" spans="1:11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24" t="s">
        <v>41</v>
      </c>
      <c r="K58" s="24"/>
    </row>
    <row r="59" spans="1:11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24" t="s">
        <v>41</v>
      </c>
      <c r="K59" s="24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4" t="s">
        <v>77</v>
      </c>
      <c r="B61" s="137" t="s">
        <v>41</v>
      </c>
      <c r="C61" s="138"/>
      <c r="D61" s="138"/>
      <c r="E61" s="139"/>
      <c r="F61" s="28" t="s">
        <v>41</v>
      </c>
      <c r="G61" s="28"/>
      <c r="H61" s="28"/>
      <c r="I61" s="43"/>
      <c r="J61" s="24"/>
      <c r="K61" s="25" t="s">
        <v>41</v>
      </c>
    </row>
    <row r="62" spans="1:11" ht="15.75" customHeight="1" x14ac:dyDescent="0.2">
      <c r="A62" s="49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24" t="s">
        <v>41</v>
      </c>
      <c r="K62" s="24"/>
    </row>
    <row r="63" spans="1:11" ht="15.75" customHeight="1" x14ac:dyDescent="0.2">
      <c r="A63" s="49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24" t="s">
        <v>41</v>
      </c>
      <c r="K63" s="24"/>
    </row>
    <row r="64" spans="1:11" ht="15.75" customHeight="1" x14ac:dyDescent="0.2">
      <c r="A64" s="49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24" t="s">
        <v>41</v>
      </c>
      <c r="K64" s="24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4" t="s">
        <v>78</v>
      </c>
      <c r="B66" s="137" t="s">
        <v>41</v>
      </c>
      <c r="C66" s="138"/>
      <c r="D66" s="138"/>
      <c r="E66" s="139"/>
      <c r="F66" s="28" t="s">
        <v>41</v>
      </c>
      <c r="G66" s="28"/>
      <c r="H66" s="28"/>
      <c r="I66" s="43"/>
      <c r="J66" s="24"/>
      <c r="K66" s="25" t="s">
        <v>41</v>
      </c>
    </row>
    <row r="67" spans="1:11" ht="15.75" customHeight="1" x14ac:dyDescent="0.2">
      <c r="A67" s="49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24" t="s">
        <v>41</v>
      </c>
      <c r="K67" s="24"/>
    </row>
    <row r="68" spans="1:11" ht="15.75" customHeight="1" x14ac:dyDescent="0.2">
      <c r="A68" s="49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24" t="s">
        <v>41</v>
      </c>
      <c r="K68" s="24"/>
    </row>
    <row r="69" spans="1:11" ht="15.75" customHeight="1" x14ac:dyDescent="0.2">
      <c r="A69" s="49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24" t="s">
        <v>41</v>
      </c>
      <c r="K69" s="24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4" t="s">
        <v>79</v>
      </c>
      <c r="B71" s="137" t="s">
        <v>41</v>
      </c>
      <c r="C71" s="138"/>
      <c r="D71" s="138"/>
      <c r="E71" s="139"/>
      <c r="F71" s="28" t="s">
        <v>41</v>
      </c>
      <c r="G71" s="28"/>
      <c r="H71" s="28"/>
      <c r="I71" s="43"/>
      <c r="J71" s="24"/>
      <c r="K71" s="25" t="s">
        <v>41</v>
      </c>
    </row>
    <row r="72" spans="1:11" ht="15.75" customHeight="1" x14ac:dyDescent="0.2">
      <c r="A72" s="49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24" t="s">
        <v>41</v>
      </c>
      <c r="K72" s="24"/>
    </row>
    <row r="73" spans="1:11" ht="15.75" customHeight="1" x14ac:dyDescent="0.2">
      <c r="A73" s="49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24" t="s">
        <v>41</v>
      </c>
      <c r="K73" s="24"/>
    </row>
    <row r="74" spans="1:11" ht="15.75" customHeight="1" x14ac:dyDescent="0.2">
      <c r="A74" s="49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24" t="s">
        <v>41</v>
      </c>
      <c r="K74" s="24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:I7"/>
    </sheetView>
  </sheetViews>
  <sheetFormatPr defaultColWidth="9.140625" defaultRowHeight="15" x14ac:dyDescent="0.2"/>
  <cols>
    <col min="1" max="1" width="6" style="2" customWidth="1"/>
    <col min="2" max="2" width="25.42578125" style="2" customWidth="1"/>
    <col min="3" max="3" width="6.85546875" style="4" customWidth="1"/>
    <col min="4" max="4" width="10.7109375" style="4" customWidth="1"/>
    <col min="5" max="5" width="112.85546875" style="4" customWidth="1"/>
    <col min="6" max="6" width="8.85546875" style="4" customWidth="1"/>
    <col min="7" max="8" width="6.7109375" style="4" customWidth="1"/>
    <col min="9" max="9" width="6.2851562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8" t="s">
        <v>52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21" customHeight="1" x14ac:dyDescent="0.2">
      <c r="A3" s="24" t="s">
        <v>15</v>
      </c>
      <c r="B3" s="51" t="s">
        <v>143</v>
      </c>
      <c r="C3" s="52">
        <v>2008</v>
      </c>
      <c r="D3" s="51" t="s">
        <v>114</v>
      </c>
      <c r="E3" s="69" t="s">
        <v>187</v>
      </c>
      <c r="F3" s="51" t="s">
        <v>116</v>
      </c>
      <c r="G3" s="24">
        <v>88</v>
      </c>
      <c r="H3" s="24">
        <v>90</v>
      </c>
      <c r="I3" s="42">
        <f t="shared" ref="I3:I8" si="0">SUM(G3:H3)</f>
        <v>178</v>
      </c>
      <c r="J3" s="3">
        <v>3</v>
      </c>
    </row>
    <row r="4" spans="1:10" ht="21" customHeight="1" x14ac:dyDescent="0.2">
      <c r="A4" s="24" t="s">
        <v>25</v>
      </c>
      <c r="B4" s="27" t="s">
        <v>141</v>
      </c>
      <c r="C4" s="52">
        <v>2009</v>
      </c>
      <c r="D4" s="51" t="s">
        <v>114</v>
      </c>
      <c r="E4" s="51" t="s">
        <v>191</v>
      </c>
      <c r="F4" s="51" t="s">
        <v>116</v>
      </c>
      <c r="G4" s="24">
        <v>83</v>
      </c>
      <c r="H4" s="24">
        <v>81</v>
      </c>
      <c r="I4" s="42">
        <f t="shared" si="0"/>
        <v>164</v>
      </c>
      <c r="J4" s="3">
        <v>1</v>
      </c>
    </row>
    <row r="5" spans="1:10" ht="22.9" customHeight="1" x14ac:dyDescent="0.2">
      <c r="A5" s="125" t="s">
        <v>26</v>
      </c>
      <c r="B5" s="126" t="s">
        <v>136</v>
      </c>
      <c r="C5" s="127">
        <v>2008</v>
      </c>
      <c r="D5" s="126" t="s">
        <v>114</v>
      </c>
      <c r="E5" s="128" t="s">
        <v>192</v>
      </c>
      <c r="F5" s="126" t="s">
        <v>116</v>
      </c>
      <c r="G5" s="125">
        <v>80</v>
      </c>
      <c r="H5" s="125">
        <v>81</v>
      </c>
      <c r="I5" s="129">
        <f t="shared" si="0"/>
        <v>161</v>
      </c>
      <c r="J5" s="130">
        <v>2</v>
      </c>
    </row>
    <row r="6" spans="1:10" ht="21" customHeight="1" x14ac:dyDescent="0.2">
      <c r="A6" s="125" t="s">
        <v>74</v>
      </c>
      <c r="B6" s="126" t="s">
        <v>139</v>
      </c>
      <c r="C6" s="127">
        <v>2010</v>
      </c>
      <c r="D6" s="126" t="s">
        <v>114</v>
      </c>
      <c r="E6" s="126" t="s">
        <v>193</v>
      </c>
      <c r="F6" s="126" t="s">
        <v>116</v>
      </c>
      <c r="G6" s="125">
        <v>70</v>
      </c>
      <c r="H6" s="125">
        <v>76</v>
      </c>
      <c r="I6" s="129">
        <f t="shared" si="0"/>
        <v>146</v>
      </c>
      <c r="J6" s="130"/>
    </row>
    <row r="7" spans="1:10" ht="21" customHeight="1" x14ac:dyDescent="0.2">
      <c r="A7" s="125" t="s">
        <v>75</v>
      </c>
      <c r="B7" s="126" t="s">
        <v>142</v>
      </c>
      <c r="C7" s="127">
        <v>2009</v>
      </c>
      <c r="D7" s="126" t="s">
        <v>114</v>
      </c>
      <c r="E7" s="126" t="s">
        <v>183</v>
      </c>
      <c r="F7" s="126" t="s">
        <v>116</v>
      </c>
      <c r="G7" s="125">
        <v>56</v>
      </c>
      <c r="H7" s="125">
        <v>76</v>
      </c>
      <c r="I7" s="129">
        <f t="shared" si="0"/>
        <v>132</v>
      </c>
      <c r="J7" s="130"/>
    </row>
    <row r="8" spans="1:10" ht="21" customHeight="1" x14ac:dyDescent="0.2">
      <c r="A8" s="24">
        <v>6</v>
      </c>
      <c r="B8" s="51" t="s">
        <v>138</v>
      </c>
      <c r="C8" s="52">
        <v>2011</v>
      </c>
      <c r="D8" s="51" t="s">
        <v>114</v>
      </c>
      <c r="E8" s="51" t="s">
        <v>193</v>
      </c>
      <c r="F8" s="51" t="s">
        <v>116</v>
      </c>
      <c r="G8" s="24">
        <v>63</v>
      </c>
      <c r="H8" s="24">
        <v>53</v>
      </c>
      <c r="I8" s="42">
        <f t="shared" si="0"/>
        <v>116</v>
      </c>
      <c r="J8" s="3"/>
    </row>
    <row r="9" spans="1:10" ht="15.75" x14ac:dyDescent="0.2">
      <c r="A9" s="24">
        <v>7</v>
      </c>
      <c r="B9" s="51"/>
      <c r="C9" s="52"/>
      <c r="D9" s="51"/>
      <c r="E9" s="57"/>
      <c r="F9" s="51"/>
      <c r="G9" s="24"/>
      <c r="H9" s="24"/>
      <c r="I9" s="42">
        <f t="shared" ref="I9:I11" si="1">SUM(G9:H9)</f>
        <v>0</v>
      </c>
      <c r="J9" s="3"/>
    </row>
    <row r="10" spans="1:10" ht="15.75" x14ac:dyDescent="0.2">
      <c r="A10" s="24">
        <v>8</v>
      </c>
      <c r="B10" s="27"/>
      <c r="C10" s="52"/>
      <c r="D10" s="51"/>
      <c r="E10" s="51"/>
      <c r="F10" s="51"/>
      <c r="G10" s="24"/>
      <c r="H10" s="24"/>
      <c r="I10" s="42">
        <f t="shared" si="1"/>
        <v>0</v>
      </c>
      <c r="J10" s="3"/>
    </row>
    <row r="11" spans="1:10" ht="15.75" x14ac:dyDescent="0.2">
      <c r="A11" s="24">
        <v>9</v>
      </c>
      <c r="B11" s="51"/>
      <c r="C11" s="52"/>
      <c r="D11" s="51"/>
      <c r="E11" s="57"/>
      <c r="F11" s="51"/>
      <c r="G11" s="24"/>
      <c r="H11" s="24"/>
      <c r="I11" s="42">
        <f t="shared" si="1"/>
        <v>0</v>
      </c>
      <c r="J11" s="3"/>
    </row>
    <row r="12" spans="1:10" ht="15.75" x14ac:dyDescent="0.2">
      <c r="A12" s="24">
        <v>10</v>
      </c>
      <c r="B12" s="27"/>
      <c r="C12" s="52"/>
      <c r="D12" s="51"/>
      <c r="E12" s="51"/>
      <c r="F12" s="51"/>
      <c r="G12" s="24"/>
      <c r="H12" s="24"/>
      <c r="I12" s="42">
        <f t="shared" ref="I12:I27" si="2">SUM(G12:H12)</f>
        <v>0</v>
      </c>
      <c r="J12" s="3"/>
    </row>
    <row r="13" spans="1:10" ht="15.75" x14ac:dyDescent="0.2">
      <c r="A13" s="24">
        <v>11</v>
      </c>
      <c r="B13" s="27"/>
      <c r="C13" s="52"/>
      <c r="D13" s="51"/>
      <c r="E13" s="51"/>
      <c r="F13" s="51"/>
      <c r="G13" s="24"/>
      <c r="H13" s="24"/>
      <c r="I13" s="42">
        <f t="shared" si="2"/>
        <v>0</v>
      </c>
      <c r="J13" s="3"/>
    </row>
    <row r="14" spans="1:10" ht="15.75" x14ac:dyDescent="0.2">
      <c r="A14" s="24">
        <v>12</v>
      </c>
      <c r="B14" s="27"/>
      <c r="C14" s="52"/>
      <c r="D14" s="51"/>
      <c r="E14" s="51"/>
      <c r="F14" s="51"/>
      <c r="G14" s="24"/>
      <c r="H14" s="24"/>
      <c r="I14" s="42">
        <f t="shared" si="2"/>
        <v>0</v>
      </c>
      <c r="J14" s="3"/>
    </row>
    <row r="15" spans="1:10" ht="15.75" x14ac:dyDescent="0.2">
      <c r="A15" s="24">
        <v>13</v>
      </c>
      <c r="B15" s="27"/>
      <c r="C15" s="52"/>
      <c r="D15" s="51"/>
      <c r="E15" s="51"/>
      <c r="F15" s="51"/>
      <c r="G15" s="24"/>
      <c r="H15" s="24"/>
      <c r="I15" s="42">
        <f t="shared" si="2"/>
        <v>0</v>
      </c>
      <c r="J15" s="3"/>
    </row>
    <row r="16" spans="1:10" ht="15.75" x14ac:dyDescent="0.2">
      <c r="A16" s="24">
        <v>14</v>
      </c>
      <c r="B16" s="27"/>
      <c r="C16" s="52"/>
      <c r="D16" s="51"/>
      <c r="E16" s="51"/>
      <c r="F16" s="51"/>
      <c r="G16" s="24"/>
      <c r="H16" s="24"/>
      <c r="I16" s="42">
        <f t="shared" si="2"/>
        <v>0</v>
      </c>
      <c r="J16" s="3"/>
    </row>
    <row r="17" spans="1:10" ht="15.75" x14ac:dyDescent="0.2">
      <c r="A17" s="24">
        <v>15</v>
      </c>
      <c r="B17" s="27"/>
      <c r="C17" s="52"/>
      <c r="D17" s="51"/>
      <c r="E17" s="51"/>
      <c r="F17" s="51"/>
      <c r="G17" s="24"/>
      <c r="H17" s="24"/>
      <c r="I17" s="42">
        <f t="shared" si="2"/>
        <v>0</v>
      </c>
      <c r="J17" s="3"/>
    </row>
    <row r="18" spans="1:10" ht="15.75" x14ac:dyDescent="0.2">
      <c r="A18" s="24">
        <v>16</v>
      </c>
      <c r="B18" s="27"/>
      <c r="C18" s="52"/>
      <c r="D18" s="51"/>
      <c r="E18" s="51"/>
      <c r="F18" s="51"/>
      <c r="G18" s="24"/>
      <c r="H18" s="24"/>
      <c r="I18" s="42">
        <f t="shared" si="2"/>
        <v>0</v>
      </c>
      <c r="J18" s="3"/>
    </row>
    <row r="19" spans="1:10" ht="15.75" x14ac:dyDescent="0.2">
      <c r="A19" s="24">
        <v>17</v>
      </c>
      <c r="B19" s="27"/>
      <c r="C19" s="52"/>
      <c r="D19" s="51"/>
      <c r="E19" s="51"/>
      <c r="F19" s="51"/>
      <c r="G19" s="24"/>
      <c r="H19" s="24"/>
      <c r="I19" s="42">
        <f t="shared" si="2"/>
        <v>0</v>
      </c>
      <c r="J19" s="3"/>
    </row>
    <row r="20" spans="1:10" ht="15.75" x14ac:dyDescent="0.2">
      <c r="A20" s="24">
        <v>18</v>
      </c>
      <c r="B20" s="27"/>
      <c r="C20" s="52"/>
      <c r="D20" s="51"/>
      <c r="E20" s="51"/>
      <c r="F20" s="51"/>
      <c r="G20" s="24"/>
      <c r="H20" s="24"/>
      <c r="I20" s="42">
        <f t="shared" si="2"/>
        <v>0</v>
      </c>
      <c r="J20" s="3"/>
    </row>
    <row r="21" spans="1:10" ht="15.75" x14ac:dyDescent="0.2">
      <c r="A21" s="24">
        <v>19</v>
      </c>
      <c r="B21" s="27"/>
      <c r="C21" s="52"/>
      <c r="D21" s="51"/>
      <c r="E21" s="51"/>
      <c r="F21" s="51"/>
      <c r="G21" s="24"/>
      <c r="H21" s="24"/>
      <c r="I21" s="42">
        <f t="shared" si="2"/>
        <v>0</v>
      </c>
      <c r="J21" s="3"/>
    </row>
    <row r="22" spans="1:10" ht="15.75" x14ac:dyDescent="0.2">
      <c r="A22" s="24">
        <v>20</v>
      </c>
      <c r="B22" s="27"/>
      <c r="C22" s="52"/>
      <c r="D22" s="51"/>
      <c r="E22" s="51"/>
      <c r="F22" s="51"/>
      <c r="G22" s="24"/>
      <c r="H22" s="24"/>
      <c r="I22" s="42">
        <f t="shared" si="2"/>
        <v>0</v>
      </c>
      <c r="J22" s="3"/>
    </row>
    <row r="23" spans="1:10" ht="15.75" x14ac:dyDescent="0.2">
      <c r="A23" s="24">
        <v>21</v>
      </c>
      <c r="B23" s="27"/>
      <c r="C23" s="52"/>
      <c r="D23" s="51"/>
      <c r="E23" s="51"/>
      <c r="F23" s="51"/>
      <c r="G23" s="24"/>
      <c r="H23" s="24"/>
      <c r="I23" s="42">
        <f t="shared" si="2"/>
        <v>0</v>
      </c>
      <c r="J23" s="3"/>
    </row>
    <row r="24" spans="1:10" ht="15.75" x14ac:dyDescent="0.2">
      <c r="A24" s="24">
        <v>22</v>
      </c>
      <c r="B24" s="27"/>
      <c r="C24" s="52"/>
      <c r="D24" s="51"/>
      <c r="E24" s="51"/>
      <c r="F24" s="51"/>
      <c r="G24" s="24"/>
      <c r="H24" s="24"/>
      <c r="I24" s="42">
        <f t="shared" si="2"/>
        <v>0</v>
      </c>
      <c r="J24" s="3"/>
    </row>
    <row r="25" spans="1:10" ht="15.75" x14ac:dyDescent="0.2">
      <c r="A25" s="24">
        <v>23</v>
      </c>
      <c r="B25" s="27"/>
      <c r="C25" s="52"/>
      <c r="D25" s="51"/>
      <c r="E25" s="51"/>
      <c r="F25" s="51"/>
      <c r="G25" s="24"/>
      <c r="H25" s="24"/>
      <c r="I25" s="42">
        <f t="shared" si="2"/>
        <v>0</v>
      </c>
      <c r="J25" s="3"/>
    </row>
    <row r="26" spans="1:10" ht="15.75" x14ac:dyDescent="0.2">
      <c r="A26" s="24">
        <v>24</v>
      </c>
      <c r="B26" s="27"/>
      <c r="C26" s="52"/>
      <c r="D26" s="51"/>
      <c r="E26" s="51"/>
      <c r="F26" s="51"/>
      <c r="G26" s="24"/>
      <c r="H26" s="24"/>
      <c r="I26" s="42">
        <f t="shared" si="2"/>
        <v>0</v>
      </c>
      <c r="J26" s="3"/>
    </row>
    <row r="27" spans="1:10" ht="15.75" x14ac:dyDescent="0.2">
      <c r="A27" s="24">
        <v>25</v>
      </c>
      <c r="B27" s="27"/>
      <c r="C27" s="52"/>
      <c r="D27" s="51"/>
      <c r="E27" s="51"/>
      <c r="F27" s="51"/>
      <c r="G27" s="24"/>
      <c r="H27" s="24"/>
      <c r="I27" s="42">
        <f t="shared" si="2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15</v>
      </c>
      <c r="B31" s="137" t="s">
        <v>41</v>
      </c>
      <c r="C31" s="138"/>
      <c r="D31" s="138"/>
      <c r="E31" s="139"/>
      <c r="F31" s="27" t="s">
        <v>41</v>
      </c>
      <c r="G31" s="28"/>
      <c r="H31" s="49"/>
      <c r="I31" s="42" t="s">
        <v>41</v>
      </c>
      <c r="J31" s="3"/>
    </row>
    <row r="32" spans="1:10" ht="15.75" customHeight="1" x14ac:dyDescent="0.2">
      <c r="A32" s="49">
        <v>1</v>
      </c>
      <c r="B32" s="51" t="s">
        <v>41</v>
      </c>
      <c r="C32" s="52" t="s">
        <v>41</v>
      </c>
      <c r="D32" s="51"/>
      <c r="E32" s="57"/>
      <c r="F32" s="51"/>
      <c r="G32" s="28"/>
      <c r="H32" s="49" t="s">
        <v>41</v>
      </c>
      <c r="I32" s="49"/>
      <c r="J32" s="3"/>
    </row>
    <row r="33" spans="1:10" ht="15.75" customHeight="1" x14ac:dyDescent="0.2">
      <c r="A33" s="49">
        <v>2</v>
      </c>
      <c r="B33" s="51" t="s">
        <v>41</v>
      </c>
      <c r="C33" s="52" t="s">
        <v>41</v>
      </c>
      <c r="D33" s="51"/>
      <c r="E33" s="57"/>
      <c r="F33" s="51"/>
      <c r="G33" s="28"/>
      <c r="H33" s="49" t="s">
        <v>41</v>
      </c>
      <c r="I33" s="49"/>
      <c r="J33" s="3"/>
    </row>
    <row r="34" spans="1:10" ht="15.75" customHeight="1" x14ac:dyDescent="0.2">
      <c r="A34" s="49">
        <v>3</v>
      </c>
      <c r="B34" s="51" t="s">
        <v>41</v>
      </c>
      <c r="C34" s="52" t="s">
        <v>41</v>
      </c>
      <c r="D34" s="51"/>
      <c r="E34" s="57"/>
      <c r="F34" s="51"/>
      <c r="G34" s="28"/>
      <c r="H34" s="49" t="s">
        <v>41</v>
      </c>
      <c r="I34" s="49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44"/>
      <c r="I35" s="44"/>
      <c r="J35" s="3"/>
    </row>
    <row r="36" spans="1:10" ht="15.75" customHeight="1" x14ac:dyDescent="0.2">
      <c r="A36" s="24" t="s">
        <v>25</v>
      </c>
      <c r="B36" s="137" t="s">
        <v>41</v>
      </c>
      <c r="C36" s="138"/>
      <c r="D36" s="138"/>
      <c r="E36" s="139"/>
      <c r="F36" s="28" t="s">
        <v>41</v>
      </c>
      <c r="G36" s="28"/>
      <c r="H36" s="49"/>
      <c r="I36" s="42" t="s">
        <v>41</v>
      </c>
      <c r="J36" s="3"/>
    </row>
    <row r="37" spans="1:10" ht="15.75" customHeight="1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8"/>
      <c r="H37" s="49" t="s">
        <v>41</v>
      </c>
      <c r="I37" s="49"/>
      <c r="J37" s="3"/>
    </row>
    <row r="38" spans="1:10" ht="15.75" customHeight="1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8"/>
      <c r="H38" s="49" t="s">
        <v>41</v>
      </c>
      <c r="I38" s="49"/>
      <c r="J38" s="3"/>
    </row>
    <row r="39" spans="1:10" ht="15.75" customHeight="1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8"/>
      <c r="H39" s="49" t="s">
        <v>41</v>
      </c>
      <c r="I39" s="49"/>
      <c r="J39" s="3"/>
    </row>
    <row r="40" spans="1:10" ht="15" customHeight="1" x14ac:dyDescent="0.2">
      <c r="C40" s="2"/>
      <c r="D40" s="2"/>
      <c r="E40" s="2"/>
      <c r="F40" s="2"/>
      <c r="G40" s="2"/>
      <c r="H40" s="44"/>
      <c r="I40" s="44"/>
      <c r="J40" s="3"/>
    </row>
    <row r="41" spans="1:10" ht="15.75" customHeight="1" x14ac:dyDescent="0.2">
      <c r="A41" s="24" t="s">
        <v>26</v>
      </c>
      <c r="B41" s="137" t="s">
        <v>41</v>
      </c>
      <c r="C41" s="138"/>
      <c r="D41" s="138"/>
      <c r="E41" s="139"/>
      <c r="F41" s="28" t="s">
        <v>41</v>
      </c>
      <c r="G41" s="28"/>
      <c r="H41" s="49"/>
      <c r="I41" s="42" t="s">
        <v>41</v>
      </c>
      <c r="J41" s="3"/>
    </row>
    <row r="42" spans="1:10" ht="15.75" customHeight="1" x14ac:dyDescent="0.2">
      <c r="A42" s="49">
        <v>1</v>
      </c>
      <c r="B42" s="28" t="s">
        <v>41</v>
      </c>
      <c r="C42" s="49" t="s">
        <v>41</v>
      </c>
      <c r="D42" s="28"/>
      <c r="E42" s="28"/>
      <c r="F42" s="28"/>
      <c r="G42" s="28"/>
      <c r="H42" s="49" t="s">
        <v>41</v>
      </c>
      <c r="I42" s="49"/>
      <c r="J42" s="3"/>
    </row>
    <row r="43" spans="1:10" ht="15.75" customHeight="1" x14ac:dyDescent="0.2">
      <c r="A43" s="49">
        <v>2</v>
      </c>
      <c r="B43" s="28" t="s">
        <v>41</v>
      </c>
      <c r="C43" s="49" t="s">
        <v>41</v>
      </c>
      <c r="D43" s="28"/>
      <c r="E43" s="28"/>
      <c r="F43" s="28"/>
      <c r="G43" s="28"/>
      <c r="H43" s="49" t="s">
        <v>41</v>
      </c>
      <c r="I43" s="49"/>
      <c r="J43" s="3"/>
    </row>
    <row r="44" spans="1:10" ht="15.75" customHeight="1" x14ac:dyDescent="0.2">
      <c r="A44" s="49">
        <v>3</v>
      </c>
      <c r="B44" s="28" t="s">
        <v>41</v>
      </c>
      <c r="C44" s="49" t="s">
        <v>41</v>
      </c>
      <c r="D44" s="28"/>
      <c r="E44" s="28"/>
      <c r="F44" s="28"/>
      <c r="G44" s="28"/>
      <c r="H44" s="49" t="s">
        <v>41</v>
      </c>
      <c r="I44" s="49"/>
      <c r="J44" s="3"/>
    </row>
    <row r="45" spans="1:10" ht="15" customHeight="1" x14ac:dyDescent="0.2">
      <c r="C45" s="2"/>
      <c r="D45" s="2"/>
      <c r="E45" s="2"/>
      <c r="F45" s="2"/>
      <c r="G45" s="2"/>
      <c r="H45" s="44"/>
      <c r="I45" s="44"/>
      <c r="J45" s="3"/>
    </row>
    <row r="46" spans="1:10" ht="15.75" customHeight="1" x14ac:dyDescent="0.2">
      <c r="A46" s="24" t="s">
        <v>74</v>
      </c>
      <c r="B46" s="137" t="s">
        <v>41</v>
      </c>
      <c r="C46" s="138"/>
      <c r="D46" s="138"/>
      <c r="E46" s="139"/>
      <c r="F46" s="28" t="s">
        <v>41</v>
      </c>
      <c r="G46" s="28"/>
      <c r="H46" s="49"/>
      <c r="I46" s="42" t="s">
        <v>41</v>
      </c>
      <c r="J46" s="3"/>
    </row>
    <row r="47" spans="1:10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8"/>
      <c r="H47" s="49" t="s">
        <v>41</v>
      </c>
      <c r="I47" s="49"/>
      <c r="J47" s="3"/>
    </row>
    <row r="48" spans="1:10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8"/>
      <c r="H48" s="49" t="s">
        <v>41</v>
      </c>
      <c r="I48" s="49"/>
      <c r="J48" s="3"/>
    </row>
    <row r="49" spans="1:10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8"/>
      <c r="H49" s="49" t="s">
        <v>41</v>
      </c>
      <c r="I49" s="49"/>
      <c r="J49" s="3"/>
    </row>
    <row r="50" spans="1:10" x14ac:dyDescent="0.2">
      <c r="A50" s="3"/>
      <c r="C50" s="2"/>
      <c r="D50" s="2"/>
      <c r="E50" s="2"/>
      <c r="F50" s="2"/>
      <c r="G50" s="2"/>
      <c r="H50" s="44"/>
      <c r="I50" s="44"/>
      <c r="J50" s="3"/>
    </row>
    <row r="51" spans="1:10" ht="15.75" customHeight="1" x14ac:dyDescent="0.2">
      <c r="A51" s="24" t="s">
        <v>75</v>
      </c>
      <c r="B51" s="137" t="s">
        <v>41</v>
      </c>
      <c r="C51" s="138"/>
      <c r="D51" s="138"/>
      <c r="E51" s="139"/>
      <c r="F51" s="28" t="s">
        <v>41</v>
      </c>
      <c r="G51" s="28"/>
      <c r="H51" s="49"/>
      <c r="I51" s="42" t="s">
        <v>41</v>
      </c>
      <c r="J51" s="3"/>
    </row>
    <row r="52" spans="1:10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8"/>
      <c r="H52" s="49" t="s">
        <v>41</v>
      </c>
      <c r="I52" s="49"/>
      <c r="J52" s="3"/>
    </row>
    <row r="53" spans="1:10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8"/>
      <c r="H53" s="49" t="s">
        <v>41</v>
      </c>
      <c r="I53" s="49"/>
      <c r="J53" s="3"/>
    </row>
    <row r="54" spans="1:10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8"/>
      <c r="H54" s="49" t="s">
        <v>41</v>
      </c>
      <c r="I54" s="49"/>
      <c r="J54" s="3"/>
    </row>
    <row r="55" spans="1:10" x14ac:dyDescent="0.2">
      <c r="C55" s="2"/>
      <c r="D55" s="2"/>
      <c r="E55" s="2"/>
      <c r="F55" s="2"/>
      <c r="G55" s="2"/>
      <c r="H55" s="44"/>
      <c r="I55" s="44"/>
      <c r="J55" s="3"/>
    </row>
    <row r="56" spans="1:10" ht="15.75" customHeight="1" x14ac:dyDescent="0.2">
      <c r="A56" s="24" t="s">
        <v>76</v>
      </c>
      <c r="B56" s="137" t="s">
        <v>41</v>
      </c>
      <c r="C56" s="138"/>
      <c r="D56" s="138"/>
      <c r="E56" s="139"/>
      <c r="F56" s="28" t="s">
        <v>41</v>
      </c>
      <c r="G56" s="28"/>
      <c r="H56" s="49"/>
      <c r="I56" s="42" t="s">
        <v>41</v>
      </c>
      <c r="J56" s="3"/>
    </row>
    <row r="57" spans="1:10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8"/>
      <c r="H57" s="49" t="s">
        <v>41</v>
      </c>
      <c r="I57" s="49"/>
      <c r="J57" s="3"/>
    </row>
    <row r="58" spans="1:10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8"/>
      <c r="H58" s="49" t="s">
        <v>41</v>
      </c>
      <c r="I58" s="49"/>
      <c r="J58" s="3"/>
    </row>
    <row r="59" spans="1:10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8"/>
      <c r="H59" s="49" t="s">
        <v>41</v>
      </c>
      <c r="I59" s="49"/>
      <c r="J59" s="3"/>
    </row>
    <row r="60" spans="1:10" x14ac:dyDescent="0.2">
      <c r="C60" s="2"/>
      <c r="D60" s="2"/>
      <c r="E60" s="2"/>
      <c r="F60" s="2"/>
      <c r="G60" s="2"/>
      <c r="H60" s="44"/>
      <c r="I60" s="44"/>
      <c r="J60" s="3"/>
    </row>
    <row r="61" spans="1:10" ht="15.75" customHeight="1" x14ac:dyDescent="0.2">
      <c r="A61" s="24" t="s">
        <v>77</v>
      </c>
      <c r="B61" s="137" t="s">
        <v>41</v>
      </c>
      <c r="C61" s="138"/>
      <c r="D61" s="138"/>
      <c r="E61" s="139"/>
      <c r="F61" s="28" t="s">
        <v>41</v>
      </c>
      <c r="G61" s="28"/>
      <c r="H61" s="49"/>
      <c r="I61" s="42" t="s">
        <v>41</v>
      </c>
      <c r="J61" s="3"/>
    </row>
    <row r="62" spans="1:10" ht="15.75" customHeight="1" x14ac:dyDescent="0.2">
      <c r="A62" s="49">
        <v>1</v>
      </c>
      <c r="B62" s="28" t="s">
        <v>41</v>
      </c>
      <c r="C62" s="24" t="s">
        <v>41</v>
      </c>
      <c r="D62" s="28"/>
      <c r="E62" s="28"/>
      <c r="F62" s="28"/>
      <c r="G62" s="28"/>
      <c r="H62" s="49" t="s">
        <v>41</v>
      </c>
      <c r="I62" s="49"/>
      <c r="J62" s="3"/>
    </row>
    <row r="63" spans="1:10" ht="15.75" customHeight="1" x14ac:dyDescent="0.2">
      <c r="A63" s="49">
        <v>2</v>
      </c>
      <c r="B63" s="28" t="s">
        <v>41</v>
      </c>
      <c r="C63" s="24" t="s">
        <v>41</v>
      </c>
      <c r="D63" s="28"/>
      <c r="E63" s="28"/>
      <c r="F63" s="28"/>
      <c r="G63" s="28"/>
      <c r="H63" s="49" t="s">
        <v>41</v>
      </c>
      <c r="I63" s="49"/>
      <c r="J63" s="3"/>
    </row>
    <row r="64" spans="1:10" ht="15.75" customHeight="1" x14ac:dyDescent="0.2">
      <c r="A64" s="49">
        <v>3</v>
      </c>
      <c r="B64" s="28" t="s">
        <v>41</v>
      </c>
      <c r="C64" s="24" t="s">
        <v>41</v>
      </c>
      <c r="D64" s="28"/>
      <c r="E64" s="28"/>
      <c r="F64" s="28"/>
      <c r="G64" s="28"/>
      <c r="H64" s="49" t="s">
        <v>41</v>
      </c>
      <c r="I64" s="49"/>
      <c r="J64" s="3"/>
    </row>
    <row r="65" spans="1:10" x14ac:dyDescent="0.2">
      <c r="A65" s="3"/>
      <c r="C65" s="2"/>
      <c r="D65" s="2"/>
      <c r="E65" s="2"/>
      <c r="F65" s="2"/>
      <c r="G65" s="2"/>
      <c r="H65" s="44"/>
      <c r="I65" s="44"/>
      <c r="J65" s="3"/>
    </row>
    <row r="66" spans="1:10" ht="15.75" customHeight="1" x14ac:dyDescent="0.2">
      <c r="A66" s="24" t="s">
        <v>78</v>
      </c>
      <c r="B66" s="137" t="s">
        <v>41</v>
      </c>
      <c r="C66" s="138"/>
      <c r="D66" s="138"/>
      <c r="E66" s="139"/>
      <c r="F66" s="28" t="s">
        <v>41</v>
      </c>
      <c r="G66" s="28"/>
      <c r="H66" s="49"/>
      <c r="I66" s="42" t="s">
        <v>41</v>
      </c>
      <c r="J66" s="3"/>
    </row>
    <row r="67" spans="1:10" ht="15.75" customHeight="1" x14ac:dyDescent="0.2">
      <c r="A67" s="49">
        <v>1</v>
      </c>
      <c r="B67" s="28" t="s">
        <v>41</v>
      </c>
      <c r="C67" s="24" t="s">
        <v>41</v>
      </c>
      <c r="D67" s="28"/>
      <c r="E67" s="28"/>
      <c r="F67" s="28"/>
      <c r="G67" s="28"/>
      <c r="H67" s="49" t="s">
        <v>41</v>
      </c>
      <c r="I67" s="49"/>
      <c r="J67" s="3"/>
    </row>
    <row r="68" spans="1:10" ht="15.75" customHeight="1" x14ac:dyDescent="0.2">
      <c r="A68" s="49">
        <v>2</v>
      </c>
      <c r="B68" s="28" t="s">
        <v>41</v>
      </c>
      <c r="C68" s="24" t="s">
        <v>41</v>
      </c>
      <c r="D68" s="28"/>
      <c r="E68" s="28"/>
      <c r="F68" s="28"/>
      <c r="G68" s="28"/>
      <c r="H68" s="49" t="s">
        <v>41</v>
      </c>
      <c r="I68" s="49"/>
      <c r="J68" s="3"/>
    </row>
    <row r="69" spans="1:10" ht="15.75" customHeight="1" x14ac:dyDescent="0.2">
      <c r="A69" s="49">
        <v>3</v>
      </c>
      <c r="B69" s="28" t="s">
        <v>41</v>
      </c>
      <c r="C69" s="24" t="s">
        <v>41</v>
      </c>
      <c r="D69" s="28"/>
      <c r="E69" s="28"/>
      <c r="F69" s="28"/>
      <c r="G69" s="28"/>
      <c r="H69" s="49" t="s">
        <v>41</v>
      </c>
      <c r="I69" s="49"/>
      <c r="J69" s="3"/>
    </row>
    <row r="70" spans="1:10" x14ac:dyDescent="0.2">
      <c r="C70" s="2"/>
      <c r="D70" s="2"/>
      <c r="E70" s="2"/>
      <c r="F70" s="2"/>
      <c r="G70" s="2"/>
      <c r="H70" s="44"/>
      <c r="I70" s="44"/>
      <c r="J70" s="3"/>
    </row>
    <row r="71" spans="1:10" ht="15.75" customHeight="1" x14ac:dyDescent="0.2">
      <c r="A71" s="24" t="s">
        <v>79</v>
      </c>
      <c r="B71" s="137" t="s">
        <v>41</v>
      </c>
      <c r="C71" s="138"/>
      <c r="D71" s="138"/>
      <c r="E71" s="139"/>
      <c r="F71" s="28" t="s">
        <v>41</v>
      </c>
      <c r="G71" s="28"/>
      <c r="H71" s="49"/>
      <c r="I71" s="42" t="s">
        <v>41</v>
      </c>
      <c r="J71" s="3"/>
    </row>
    <row r="72" spans="1:10" ht="15.75" customHeight="1" x14ac:dyDescent="0.2">
      <c r="A72" s="49">
        <v>1</v>
      </c>
      <c r="B72" s="28" t="s">
        <v>41</v>
      </c>
      <c r="C72" s="24" t="s">
        <v>41</v>
      </c>
      <c r="D72" s="28"/>
      <c r="E72" s="28"/>
      <c r="F72" s="28"/>
      <c r="G72" s="28"/>
      <c r="H72" s="49" t="s">
        <v>41</v>
      </c>
      <c r="I72" s="49"/>
      <c r="J72" s="3"/>
    </row>
    <row r="73" spans="1:10" ht="15.75" customHeight="1" x14ac:dyDescent="0.2">
      <c r="A73" s="49">
        <v>2</v>
      </c>
      <c r="B73" s="28" t="s">
        <v>41</v>
      </c>
      <c r="C73" s="24" t="s">
        <v>41</v>
      </c>
      <c r="D73" s="28"/>
      <c r="E73" s="28"/>
      <c r="F73" s="28"/>
      <c r="G73" s="28"/>
      <c r="H73" s="49" t="s">
        <v>41</v>
      </c>
      <c r="I73" s="49"/>
      <c r="J73" s="3"/>
    </row>
    <row r="74" spans="1:10" ht="15.75" customHeight="1" x14ac:dyDescent="0.2">
      <c r="A74" s="49">
        <v>3</v>
      </c>
      <c r="B74" s="28" t="s">
        <v>41</v>
      </c>
      <c r="C74" s="24" t="s">
        <v>41</v>
      </c>
      <c r="D74" s="28"/>
      <c r="E74" s="28"/>
      <c r="F74" s="28"/>
      <c r="G74" s="28"/>
      <c r="H74" s="49" t="s">
        <v>41</v>
      </c>
      <c r="I74" s="49"/>
      <c r="J74" s="3"/>
    </row>
  </sheetData>
  <sortState xmlns:xlrd2="http://schemas.microsoft.com/office/spreadsheetml/2017/richdata2" ref="B3:J8">
    <sortCondition descending="1" ref="I3:I8"/>
    <sortCondition descending="1" ref="J3:J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J59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6.28515625" style="2" bestFit="1" customWidth="1"/>
    <col min="6" max="6" width="8.28515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78" t="s">
        <v>53</v>
      </c>
      <c r="G1" s="3"/>
      <c r="H1" s="3"/>
    </row>
    <row r="2" spans="1:10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10" s="1" customFormat="1" ht="15.75" x14ac:dyDescent="0.2">
      <c r="A3" s="25" t="s">
        <v>15</v>
      </c>
      <c r="B3" s="113" t="s">
        <v>130</v>
      </c>
      <c r="C3" s="114">
        <v>2004</v>
      </c>
      <c r="D3" s="111" t="s">
        <v>126</v>
      </c>
      <c r="E3" s="111" t="s">
        <v>128</v>
      </c>
      <c r="F3" s="111" t="s">
        <v>127</v>
      </c>
      <c r="G3" s="25">
        <v>67</v>
      </c>
      <c r="H3" s="25">
        <v>81</v>
      </c>
      <c r="I3" s="42">
        <f>SUM(G3:H3)</f>
        <v>148</v>
      </c>
    </row>
    <row r="4" spans="1:10" s="1" customFormat="1" ht="15.75" x14ac:dyDescent="0.2">
      <c r="A4" s="25" t="s">
        <v>25</v>
      </c>
      <c r="B4" s="113" t="s">
        <v>129</v>
      </c>
      <c r="C4" s="114">
        <v>2005</v>
      </c>
      <c r="D4" s="111" t="s">
        <v>126</v>
      </c>
      <c r="E4" s="111" t="s">
        <v>128</v>
      </c>
      <c r="F4" s="111" t="s">
        <v>127</v>
      </c>
      <c r="G4" s="25">
        <v>62</v>
      </c>
      <c r="H4" s="25">
        <v>57</v>
      </c>
      <c r="I4" s="42">
        <f>SUM(G4:H4)</f>
        <v>119</v>
      </c>
    </row>
    <row r="5" spans="1:10" s="1" customFormat="1" ht="15.75" x14ac:dyDescent="0.2">
      <c r="A5" s="25" t="s">
        <v>26</v>
      </c>
      <c r="B5" s="113" t="s">
        <v>131</v>
      </c>
      <c r="C5" s="114">
        <v>2006</v>
      </c>
      <c r="D5" s="111" t="s">
        <v>126</v>
      </c>
      <c r="E5" s="111" t="s">
        <v>128</v>
      </c>
      <c r="F5" s="111" t="s">
        <v>127</v>
      </c>
      <c r="G5" s="25">
        <v>63</v>
      </c>
      <c r="H5" s="25">
        <v>55</v>
      </c>
      <c r="I5" s="42">
        <f>SUM(G5:H5)</f>
        <v>118</v>
      </c>
      <c r="J5" s="1">
        <v>1</v>
      </c>
    </row>
    <row r="6" spans="1:10" ht="15.75" x14ac:dyDescent="0.2">
      <c r="A6" s="24">
        <v>4</v>
      </c>
      <c r="B6" s="28"/>
      <c r="C6" s="52"/>
      <c r="D6" s="51"/>
      <c r="E6" s="51"/>
      <c r="F6" s="51"/>
      <c r="G6" s="24"/>
      <c r="H6" s="24"/>
      <c r="I6" s="42">
        <f t="shared" ref="I6:I9" si="0">SUM(G6:H6)</f>
        <v>0</v>
      </c>
    </row>
    <row r="7" spans="1:10" ht="15.75" x14ac:dyDescent="0.25">
      <c r="A7" s="24">
        <v>5</v>
      </c>
      <c r="B7" s="27"/>
      <c r="C7" s="52"/>
      <c r="D7" s="51"/>
      <c r="E7" s="70"/>
      <c r="F7" s="51"/>
      <c r="G7" s="24"/>
      <c r="H7" s="24"/>
      <c r="I7" s="42">
        <f t="shared" si="0"/>
        <v>0</v>
      </c>
    </row>
    <row r="8" spans="1:10" ht="15.75" x14ac:dyDescent="0.2">
      <c r="A8" s="24">
        <v>6</v>
      </c>
      <c r="B8" s="27"/>
      <c r="C8" s="52"/>
      <c r="D8" s="51"/>
      <c r="E8" s="51"/>
      <c r="F8" s="51"/>
      <c r="G8" s="24"/>
      <c r="H8" s="24"/>
      <c r="I8" s="42">
        <f t="shared" si="0"/>
        <v>0</v>
      </c>
    </row>
    <row r="9" spans="1:10" ht="15.75" x14ac:dyDescent="0.2">
      <c r="A9" s="24">
        <v>7</v>
      </c>
      <c r="B9" s="71"/>
      <c r="C9" s="72"/>
      <c r="D9" s="51"/>
      <c r="E9" s="55"/>
      <c r="F9" s="51"/>
      <c r="G9" s="24"/>
      <c r="H9" s="24"/>
      <c r="I9" s="42">
        <f t="shared" si="0"/>
        <v>0</v>
      </c>
    </row>
    <row r="10" spans="1:10" ht="15.75" x14ac:dyDescent="0.2">
      <c r="A10" s="24">
        <v>8</v>
      </c>
      <c r="B10" s="27"/>
      <c r="C10" s="52"/>
      <c r="D10" s="51"/>
      <c r="E10" s="51"/>
      <c r="F10" s="51"/>
      <c r="G10" s="24"/>
      <c r="H10" s="24"/>
      <c r="I10" s="42">
        <f t="shared" ref="I10:I12" si="1">SUM(G10:H10)</f>
        <v>0</v>
      </c>
    </row>
    <row r="11" spans="1:10" ht="15.75" x14ac:dyDescent="0.2">
      <c r="A11" s="24">
        <v>9</v>
      </c>
      <c r="B11" s="27"/>
      <c r="C11" s="52"/>
      <c r="D11" s="51"/>
      <c r="E11" s="51"/>
      <c r="F11" s="51"/>
      <c r="G11" s="24"/>
      <c r="H11" s="24"/>
      <c r="I11" s="42">
        <f t="shared" si="1"/>
        <v>0</v>
      </c>
    </row>
    <row r="12" spans="1:10" ht="15.75" x14ac:dyDescent="0.2">
      <c r="A12" s="24">
        <v>10</v>
      </c>
      <c r="B12" s="27"/>
      <c r="C12" s="52"/>
      <c r="D12" s="51"/>
      <c r="E12" s="51"/>
      <c r="F12" s="51"/>
      <c r="G12" s="24"/>
      <c r="H12" s="24"/>
      <c r="I12" s="42">
        <f t="shared" si="1"/>
        <v>0</v>
      </c>
    </row>
    <row r="13" spans="1:10" x14ac:dyDescent="0.2">
      <c r="G13" s="3"/>
      <c r="H13" s="3"/>
    </row>
    <row r="14" spans="1:10" x14ac:dyDescent="0.2">
      <c r="G14" s="3"/>
      <c r="H14" s="3"/>
    </row>
    <row r="15" spans="1:10" ht="15.75" customHeight="1" x14ac:dyDescent="0.2">
      <c r="B15" s="1" t="s">
        <v>34</v>
      </c>
      <c r="G15" s="3"/>
      <c r="H15" s="3"/>
    </row>
    <row r="16" spans="1:10" ht="15.75" customHeight="1" x14ac:dyDescent="0.2">
      <c r="A16" s="24" t="s">
        <v>15</v>
      </c>
      <c r="B16" s="140" t="s">
        <v>128</v>
      </c>
      <c r="C16" s="141"/>
      <c r="D16" s="141"/>
      <c r="E16" s="142"/>
      <c r="F16" s="43" t="s">
        <v>127</v>
      </c>
      <c r="G16" s="28"/>
      <c r="H16" s="49"/>
      <c r="I16" s="42">
        <f>SUM(I17:I19)</f>
        <v>385</v>
      </c>
    </row>
    <row r="17" spans="1:9" ht="15.75" customHeight="1" x14ac:dyDescent="0.2">
      <c r="A17" s="49">
        <v>1</v>
      </c>
      <c r="B17" s="27" t="s">
        <v>130</v>
      </c>
      <c r="C17" s="52">
        <v>2004</v>
      </c>
      <c r="D17" s="90" t="s">
        <v>126</v>
      </c>
      <c r="E17" s="90" t="s">
        <v>128</v>
      </c>
      <c r="F17" s="90" t="s">
        <v>127</v>
      </c>
      <c r="G17" s="24">
        <v>67</v>
      </c>
      <c r="H17" s="24">
        <v>81</v>
      </c>
      <c r="I17" s="42">
        <f>SUM(G17:H17)</f>
        <v>148</v>
      </c>
    </row>
    <row r="18" spans="1:9" ht="15.75" customHeight="1" x14ac:dyDescent="0.2">
      <c r="A18" s="49">
        <v>2</v>
      </c>
      <c r="B18" s="27" t="s">
        <v>129</v>
      </c>
      <c r="C18" s="52">
        <v>2005</v>
      </c>
      <c r="D18" s="90" t="s">
        <v>126</v>
      </c>
      <c r="E18" s="90" t="s">
        <v>128</v>
      </c>
      <c r="F18" s="90" t="s">
        <v>127</v>
      </c>
      <c r="G18" s="24">
        <v>62</v>
      </c>
      <c r="H18" s="24">
        <v>57</v>
      </c>
      <c r="I18" s="42">
        <f>SUM(G18:H18)</f>
        <v>119</v>
      </c>
    </row>
    <row r="19" spans="1:9" ht="15.75" customHeight="1" x14ac:dyDescent="0.2">
      <c r="A19" s="49">
        <v>3</v>
      </c>
      <c r="B19" s="27" t="s">
        <v>131</v>
      </c>
      <c r="C19" s="52">
        <v>2006</v>
      </c>
      <c r="D19" s="90" t="s">
        <v>126</v>
      </c>
      <c r="E19" s="90" t="s">
        <v>128</v>
      </c>
      <c r="F19" s="90" t="s">
        <v>127</v>
      </c>
      <c r="G19" s="24">
        <v>63</v>
      </c>
      <c r="H19" s="24">
        <v>55</v>
      </c>
      <c r="I19" s="42">
        <f>SUM(G19:H19)</f>
        <v>118</v>
      </c>
    </row>
    <row r="20" spans="1:9" ht="15" customHeight="1" x14ac:dyDescent="0.2">
      <c r="C20" s="2"/>
      <c r="G20" s="2"/>
      <c r="H20" s="44"/>
      <c r="I20" s="44"/>
    </row>
    <row r="21" spans="1:9" ht="15.75" customHeight="1" x14ac:dyDescent="0.2">
      <c r="A21" s="24" t="s">
        <v>25</v>
      </c>
      <c r="B21" s="137" t="s">
        <v>41</v>
      </c>
      <c r="C21" s="138"/>
      <c r="D21" s="138"/>
      <c r="E21" s="139"/>
      <c r="F21" s="28" t="s">
        <v>41</v>
      </c>
      <c r="G21" s="28"/>
      <c r="H21" s="49"/>
      <c r="I21" s="42" t="s">
        <v>41</v>
      </c>
    </row>
    <row r="22" spans="1:9" ht="15.75" customHeight="1" x14ac:dyDescent="0.2">
      <c r="A22" s="49">
        <v>1</v>
      </c>
      <c r="B22" s="28" t="s">
        <v>41</v>
      </c>
      <c r="C22" s="24" t="s">
        <v>41</v>
      </c>
      <c r="D22" s="28"/>
      <c r="E22" s="28"/>
      <c r="F22" s="28"/>
      <c r="G22" s="28"/>
      <c r="H22" s="49" t="s">
        <v>41</v>
      </c>
      <c r="I22" s="49"/>
    </row>
    <row r="23" spans="1:9" ht="15.75" customHeight="1" x14ac:dyDescent="0.2">
      <c r="A23" s="49">
        <v>2</v>
      </c>
      <c r="B23" s="28" t="s">
        <v>41</v>
      </c>
      <c r="C23" s="24" t="s">
        <v>41</v>
      </c>
      <c r="D23" s="28"/>
      <c r="E23" s="28"/>
      <c r="F23" s="28"/>
      <c r="G23" s="28"/>
      <c r="H23" s="49" t="s">
        <v>41</v>
      </c>
      <c r="I23" s="49"/>
    </row>
    <row r="24" spans="1:9" ht="15.75" customHeight="1" x14ac:dyDescent="0.2">
      <c r="A24" s="49">
        <v>3</v>
      </c>
      <c r="B24" s="28" t="s">
        <v>41</v>
      </c>
      <c r="C24" s="24" t="s">
        <v>41</v>
      </c>
      <c r="D24" s="28"/>
      <c r="E24" s="28"/>
      <c r="F24" s="28"/>
      <c r="G24" s="28"/>
      <c r="H24" s="49" t="s">
        <v>41</v>
      </c>
      <c r="I24" s="49"/>
    </row>
    <row r="25" spans="1:9" ht="15" customHeight="1" x14ac:dyDescent="0.2">
      <c r="A25" s="2"/>
      <c r="C25" s="2"/>
      <c r="G25" s="2"/>
      <c r="H25" s="44"/>
      <c r="I25" s="44"/>
    </row>
    <row r="26" spans="1:9" ht="15.75" customHeight="1" x14ac:dyDescent="0.2">
      <c r="A26" s="24" t="s">
        <v>26</v>
      </c>
      <c r="B26" s="137" t="s">
        <v>41</v>
      </c>
      <c r="C26" s="138"/>
      <c r="D26" s="138"/>
      <c r="E26" s="139"/>
      <c r="F26" s="28" t="s">
        <v>41</v>
      </c>
      <c r="G26" s="28"/>
      <c r="H26" s="49"/>
      <c r="I26" s="42" t="s">
        <v>41</v>
      </c>
    </row>
    <row r="27" spans="1:9" ht="15.75" customHeight="1" x14ac:dyDescent="0.2">
      <c r="A27" s="49">
        <v>1</v>
      </c>
      <c r="B27" s="28" t="s">
        <v>41</v>
      </c>
      <c r="C27" s="24" t="s">
        <v>41</v>
      </c>
      <c r="D27" s="28"/>
      <c r="E27" s="28"/>
      <c r="F27" s="28"/>
      <c r="G27" s="28"/>
      <c r="H27" s="49" t="s">
        <v>41</v>
      </c>
      <c r="I27" s="49"/>
    </row>
    <row r="28" spans="1:9" ht="15.75" customHeight="1" x14ac:dyDescent="0.2">
      <c r="A28" s="49">
        <v>2</v>
      </c>
      <c r="B28" s="28" t="s">
        <v>41</v>
      </c>
      <c r="C28" s="24" t="s">
        <v>41</v>
      </c>
      <c r="D28" s="28"/>
      <c r="E28" s="28"/>
      <c r="F28" s="28"/>
      <c r="G28" s="28"/>
      <c r="H28" s="49" t="s">
        <v>41</v>
      </c>
      <c r="I28" s="49"/>
    </row>
    <row r="29" spans="1:9" ht="15.75" customHeight="1" x14ac:dyDescent="0.2">
      <c r="A29" s="49">
        <v>3</v>
      </c>
      <c r="B29" s="28" t="s">
        <v>41</v>
      </c>
      <c r="C29" s="24" t="s">
        <v>41</v>
      </c>
      <c r="D29" s="28"/>
      <c r="E29" s="28"/>
      <c r="F29" s="28"/>
      <c r="G29" s="28"/>
      <c r="H29" s="49" t="s">
        <v>41</v>
      </c>
      <c r="I29" s="49"/>
    </row>
    <row r="30" spans="1:9" ht="15" customHeight="1" x14ac:dyDescent="0.2">
      <c r="G30" s="3"/>
      <c r="H30" s="44"/>
      <c r="I30" s="44"/>
    </row>
    <row r="31" spans="1:9" ht="15.75" customHeight="1" x14ac:dyDescent="0.2">
      <c r="A31" s="24" t="s">
        <v>74</v>
      </c>
      <c r="B31" s="137" t="s">
        <v>41</v>
      </c>
      <c r="C31" s="138"/>
      <c r="D31" s="138"/>
      <c r="E31" s="139"/>
      <c r="F31" s="28" t="s">
        <v>41</v>
      </c>
      <c r="G31" s="28"/>
      <c r="H31" s="49"/>
      <c r="I31" s="42" t="s">
        <v>41</v>
      </c>
    </row>
    <row r="32" spans="1:9" ht="15.75" customHeight="1" x14ac:dyDescent="0.2">
      <c r="A32" s="49">
        <v>1</v>
      </c>
      <c r="B32" s="28" t="s">
        <v>41</v>
      </c>
      <c r="C32" s="24" t="s">
        <v>41</v>
      </c>
      <c r="D32" s="28"/>
      <c r="E32" s="28"/>
      <c r="F32" s="28"/>
      <c r="G32" s="28"/>
      <c r="H32" s="49" t="s">
        <v>41</v>
      </c>
      <c r="I32" s="49"/>
    </row>
    <row r="33" spans="1:9" ht="15.75" customHeight="1" x14ac:dyDescent="0.2">
      <c r="A33" s="49">
        <v>2</v>
      </c>
      <c r="B33" s="28" t="s">
        <v>41</v>
      </c>
      <c r="C33" s="24" t="s">
        <v>41</v>
      </c>
      <c r="D33" s="28"/>
      <c r="E33" s="28"/>
      <c r="F33" s="28"/>
      <c r="G33" s="28"/>
      <c r="H33" s="49" t="s">
        <v>41</v>
      </c>
      <c r="I33" s="49"/>
    </row>
    <row r="34" spans="1:9" ht="15.75" customHeight="1" x14ac:dyDescent="0.2">
      <c r="A34" s="49">
        <v>3</v>
      </c>
      <c r="B34" s="28" t="s">
        <v>41</v>
      </c>
      <c r="C34" s="24" t="s">
        <v>41</v>
      </c>
      <c r="D34" s="28"/>
      <c r="E34" s="28"/>
      <c r="F34" s="28"/>
      <c r="G34" s="28"/>
      <c r="H34" s="49" t="s">
        <v>41</v>
      </c>
      <c r="I34" s="49"/>
    </row>
    <row r="35" spans="1:9" x14ac:dyDescent="0.2">
      <c r="C35" s="2"/>
      <c r="G35" s="2"/>
      <c r="H35" s="44"/>
      <c r="I35" s="44"/>
    </row>
    <row r="36" spans="1:9" ht="15.75" customHeight="1" x14ac:dyDescent="0.2">
      <c r="A36" s="24" t="s">
        <v>75</v>
      </c>
      <c r="B36" s="137" t="s">
        <v>41</v>
      </c>
      <c r="C36" s="138"/>
      <c r="D36" s="138"/>
      <c r="E36" s="139"/>
      <c r="F36" s="28" t="s">
        <v>41</v>
      </c>
      <c r="G36" s="28"/>
      <c r="H36" s="49"/>
      <c r="I36" s="42" t="s">
        <v>41</v>
      </c>
    </row>
    <row r="37" spans="1:9" ht="15.75" customHeight="1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8"/>
      <c r="H37" s="49" t="s">
        <v>41</v>
      </c>
      <c r="I37" s="49"/>
    </row>
    <row r="38" spans="1:9" ht="15.75" customHeight="1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8"/>
      <c r="H38" s="49" t="s">
        <v>41</v>
      </c>
      <c r="I38" s="49"/>
    </row>
    <row r="39" spans="1:9" ht="15.75" customHeight="1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8"/>
      <c r="H39" s="49" t="s">
        <v>41</v>
      </c>
      <c r="I39" s="49"/>
    </row>
    <row r="40" spans="1:9" x14ac:dyDescent="0.2">
      <c r="A40" s="2"/>
      <c r="C40" s="2"/>
      <c r="G40" s="2"/>
      <c r="H40" s="44"/>
      <c r="I40" s="44"/>
    </row>
    <row r="41" spans="1:9" ht="15.75" customHeight="1" x14ac:dyDescent="0.2">
      <c r="A41" s="24" t="s">
        <v>76</v>
      </c>
      <c r="B41" s="137" t="s">
        <v>41</v>
      </c>
      <c r="C41" s="138"/>
      <c r="D41" s="138"/>
      <c r="E41" s="139"/>
      <c r="F41" s="28" t="s">
        <v>41</v>
      </c>
      <c r="G41" s="28"/>
      <c r="H41" s="49"/>
      <c r="I41" s="42" t="s">
        <v>41</v>
      </c>
    </row>
    <row r="42" spans="1:9" ht="15.75" customHeight="1" x14ac:dyDescent="0.2">
      <c r="A42" s="49">
        <v>1</v>
      </c>
      <c r="B42" s="28" t="s">
        <v>41</v>
      </c>
      <c r="C42" s="24" t="s">
        <v>41</v>
      </c>
      <c r="D42" s="28"/>
      <c r="E42" s="28"/>
      <c r="F42" s="28"/>
      <c r="G42" s="28"/>
      <c r="H42" s="49" t="s">
        <v>41</v>
      </c>
      <c r="I42" s="49"/>
    </row>
    <row r="43" spans="1:9" ht="15.75" customHeight="1" x14ac:dyDescent="0.2">
      <c r="A43" s="49">
        <v>2</v>
      </c>
      <c r="B43" s="28" t="s">
        <v>41</v>
      </c>
      <c r="C43" s="24" t="s">
        <v>41</v>
      </c>
      <c r="D43" s="28"/>
      <c r="E43" s="28"/>
      <c r="F43" s="28"/>
      <c r="G43" s="28"/>
      <c r="H43" s="49" t="s">
        <v>41</v>
      </c>
      <c r="I43" s="49"/>
    </row>
    <row r="44" spans="1:9" ht="15.75" customHeight="1" x14ac:dyDescent="0.2">
      <c r="A44" s="49">
        <v>3</v>
      </c>
      <c r="B44" s="28" t="s">
        <v>41</v>
      </c>
      <c r="C44" s="24" t="s">
        <v>41</v>
      </c>
      <c r="D44" s="28"/>
      <c r="E44" s="28"/>
      <c r="F44" s="28"/>
      <c r="G44" s="28"/>
      <c r="H44" s="49" t="s">
        <v>41</v>
      </c>
      <c r="I44" s="49"/>
    </row>
    <row r="45" spans="1:9" x14ac:dyDescent="0.2">
      <c r="G45" s="3"/>
      <c r="H45" s="44"/>
      <c r="I45" s="44"/>
    </row>
    <row r="46" spans="1:9" ht="15.75" customHeight="1" x14ac:dyDescent="0.2">
      <c r="A46" s="24" t="s">
        <v>77</v>
      </c>
      <c r="B46" s="137" t="s">
        <v>41</v>
      </c>
      <c r="C46" s="138"/>
      <c r="D46" s="138"/>
      <c r="E46" s="139"/>
      <c r="F46" s="28" t="s">
        <v>41</v>
      </c>
      <c r="G46" s="28"/>
      <c r="H46" s="49"/>
      <c r="I46" s="42" t="s">
        <v>41</v>
      </c>
    </row>
    <row r="47" spans="1:9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8"/>
      <c r="H47" s="49" t="s">
        <v>41</v>
      </c>
      <c r="I47" s="49"/>
    </row>
    <row r="48" spans="1:9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8"/>
      <c r="H48" s="49" t="s">
        <v>41</v>
      </c>
      <c r="I48" s="49"/>
    </row>
    <row r="49" spans="1:9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8"/>
      <c r="H49" s="49" t="s">
        <v>41</v>
      </c>
      <c r="I49" s="49"/>
    </row>
    <row r="50" spans="1:9" x14ac:dyDescent="0.2">
      <c r="C50" s="2"/>
      <c r="G50" s="2"/>
      <c r="H50" s="44"/>
      <c r="I50" s="44"/>
    </row>
    <row r="51" spans="1:9" ht="15.75" customHeight="1" x14ac:dyDescent="0.2">
      <c r="A51" s="24" t="s">
        <v>78</v>
      </c>
      <c r="B51" s="137" t="s">
        <v>41</v>
      </c>
      <c r="C51" s="138"/>
      <c r="D51" s="138"/>
      <c r="E51" s="139"/>
      <c r="F51" s="28" t="s">
        <v>41</v>
      </c>
      <c r="G51" s="28"/>
      <c r="H51" s="49"/>
      <c r="I51" s="42" t="s">
        <v>41</v>
      </c>
    </row>
    <row r="52" spans="1:9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8"/>
      <c r="H52" s="49" t="s">
        <v>41</v>
      </c>
      <c r="I52" s="49"/>
    </row>
    <row r="53" spans="1:9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8"/>
      <c r="H53" s="49" t="s">
        <v>41</v>
      </c>
      <c r="I53" s="49"/>
    </row>
    <row r="54" spans="1:9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8"/>
      <c r="H54" s="49" t="s">
        <v>41</v>
      </c>
      <c r="I54" s="49"/>
    </row>
    <row r="55" spans="1:9" x14ac:dyDescent="0.2">
      <c r="A55" s="2"/>
      <c r="C55" s="2"/>
      <c r="G55" s="2"/>
      <c r="H55" s="44"/>
      <c r="I55" s="44"/>
    </row>
    <row r="56" spans="1:9" ht="15.75" customHeight="1" x14ac:dyDescent="0.2">
      <c r="A56" s="24" t="s">
        <v>79</v>
      </c>
      <c r="B56" s="137" t="s">
        <v>41</v>
      </c>
      <c r="C56" s="138"/>
      <c r="D56" s="138"/>
      <c r="E56" s="139"/>
      <c r="F56" s="28" t="s">
        <v>41</v>
      </c>
      <c r="G56" s="28"/>
      <c r="H56" s="49"/>
      <c r="I56" s="42" t="s">
        <v>41</v>
      </c>
    </row>
    <row r="57" spans="1:9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8"/>
      <c r="H57" s="49" t="s">
        <v>41</v>
      </c>
      <c r="I57" s="49"/>
    </row>
    <row r="58" spans="1:9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8"/>
      <c r="H58" s="49" t="s">
        <v>41</v>
      </c>
      <c r="I58" s="49"/>
    </row>
    <row r="59" spans="1:9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8"/>
      <c r="H59" s="49" t="s">
        <v>41</v>
      </c>
      <c r="I59" s="49"/>
    </row>
  </sheetData>
  <sortState xmlns:xlrd2="http://schemas.microsoft.com/office/spreadsheetml/2017/richdata2" ref="B3:J5">
    <sortCondition descending="1" ref="I3:I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44" priority="2" operator="lessThanOrEqual">
      <formula>0</formula>
    </cfRule>
  </conditionalFormatting>
  <conditionalFormatting sqref="I17:I19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L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5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1.28515625" style="2" bestFit="1" customWidth="1"/>
    <col min="5" max="5" width="66.7109375" style="2" customWidth="1"/>
    <col min="6" max="6" width="9.5703125" style="2" customWidth="1"/>
    <col min="7" max="10" width="6.140625" style="8" customWidth="1"/>
    <col min="11" max="11" width="6.85546875" style="2" customWidth="1"/>
    <col min="12" max="12" width="2.85546875" style="2" customWidth="1"/>
    <col min="13" max="16384" width="9.140625" style="2"/>
  </cols>
  <sheetData>
    <row r="1" spans="1:12" ht="24.75" customHeight="1" x14ac:dyDescent="0.2">
      <c r="A1" s="78" t="s">
        <v>54</v>
      </c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2" ht="15.75" x14ac:dyDescent="0.2">
      <c r="A3" s="25" t="s">
        <v>15</v>
      </c>
      <c r="B3" s="113" t="s">
        <v>145</v>
      </c>
      <c r="C3" s="114">
        <v>2007</v>
      </c>
      <c r="D3" s="115" t="s">
        <v>114</v>
      </c>
      <c r="E3" s="115" t="s">
        <v>188</v>
      </c>
      <c r="F3" s="115" t="s">
        <v>116</v>
      </c>
      <c r="G3" s="25">
        <v>96</v>
      </c>
      <c r="H3" s="25">
        <v>86</v>
      </c>
      <c r="I3" s="25">
        <v>87</v>
      </c>
      <c r="J3" s="25">
        <v>82</v>
      </c>
      <c r="K3" s="42">
        <f>SUM(G3:J3)</f>
        <v>351</v>
      </c>
      <c r="L3" s="1">
        <v>8</v>
      </c>
    </row>
    <row r="4" spans="1:12" ht="15.75" x14ac:dyDescent="0.2">
      <c r="A4" s="25" t="s">
        <v>25</v>
      </c>
      <c r="B4" s="115" t="s">
        <v>144</v>
      </c>
      <c r="C4" s="114">
        <v>2006</v>
      </c>
      <c r="D4" s="115" t="s">
        <v>114</v>
      </c>
      <c r="E4" s="115" t="s">
        <v>188</v>
      </c>
      <c r="F4" s="115" t="s">
        <v>116</v>
      </c>
      <c r="G4" s="25">
        <v>91</v>
      </c>
      <c r="H4" s="25">
        <v>88</v>
      </c>
      <c r="I4" s="25">
        <v>86</v>
      </c>
      <c r="J4" s="25">
        <v>85</v>
      </c>
      <c r="K4" s="42">
        <f>SUM(G4:J4)</f>
        <v>350</v>
      </c>
      <c r="L4" s="1">
        <v>4</v>
      </c>
    </row>
    <row r="5" spans="1:12" ht="28.15" customHeight="1" x14ac:dyDescent="0.2">
      <c r="A5" s="25" t="s">
        <v>26</v>
      </c>
      <c r="B5" s="115" t="s">
        <v>146</v>
      </c>
      <c r="C5" s="114">
        <v>2006</v>
      </c>
      <c r="D5" s="115" t="s">
        <v>114</v>
      </c>
      <c r="E5" s="121" t="s">
        <v>244</v>
      </c>
      <c r="F5" s="115" t="s">
        <v>116</v>
      </c>
      <c r="G5" s="25">
        <v>84</v>
      </c>
      <c r="H5" s="25">
        <v>86</v>
      </c>
      <c r="I5" s="25">
        <v>84</v>
      </c>
      <c r="J5" s="25">
        <v>85</v>
      </c>
      <c r="K5" s="42">
        <f>SUM(G5:J5)</f>
        <v>339</v>
      </c>
      <c r="L5" s="1">
        <v>2</v>
      </c>
    </row>
    <row r="6" spans="1:12" ht="15.75" x14ac:dyDescent="0.2">
      <c r="A6" s="24">
        <v>4</v>
      </c>
      <c r="B6" s="51" t="s">
        <v>147</v>
      </c>
      <c r="C6" s="52">
        <v>2006</v>
      </c>
      <c r="D6" s="51" t="s">
        <v>114</v>
      </c>
      <c r="E6" s="58" t="s">
        <v>189</v>
      </c>
      <c r="F6" s="51" t="s">
        <v>116</v>
      </c>
      <c r="G6" s="24">
        <v>77</v>
      </c>
      <c r="H6" s="24">
        <v>84</v>
      </c>
      <c r="I6" s="24">
        <v>84</v>
      </c>
      <c r="J6" s="24">
        <v>84</v>
      </c>
      <c r="K6" s="42">
        <f>SUM(G6:J6)</f>
        <v>329</v>
      </c>
      <c r="L6" s="2">
        <v>5</v>
      </c>
    </row>
    <row r="7" spans="1:12" ht="15.75" x14ac:dyDescent="0.2">
      <c r="A7" s="24">
        <v>5</v>
      </c>
      <c r="B7" s="27" t="s">
        <v>200</v>
      </c>
      <c r="C7" s="52">
        <v>2006</v>
      </c>
      <c r="D7" s="51" t="s">
        <v>114</v>
      </c>
      <c r="E7" s="73" t="s">
        <v>186</v>
      </c>
      <c r="F7" s="51" t="s">
        <v>116</v>
      </c>
      <c r="G7" s="24">
        <v>86</v>
      </c>
      <c r="H7" s="24">
        <v>76</v>
      </c>
      <c r="I7" s="24">
        <v>77</v>
      </c>
      <c r="J7" s="24">
        <v>80</v>
      </c>
      <c r="K7" s="42">
        <f>SUM(G7:J7)</f>
        <v>319</v>
      </c>
      <c r="L7" s="2">
        <v>3</v>
      </c>
    </row>
    <row r="8" spans="1:12" ht="15.75" x14ac:dyDescent="0.2">
      <c r="A8" s="24">
        <v>6</v>
      </c>
      <c r="B8" s="27"/>
      <c r="C8" s="52"/>
      <c r="D8" s="51"/>
      <c r="E8" s="51"/>
      <c r="F8" s="51"/>
      <c r="G8" s="24"/>
      <c r="H8" s="24"/>
      <c r="I8" s="24"/>
      <c r="J8" s="24"/>
      <c r="K8" s="42">
        <f t="shared" ref="K8:K27" si="0">SUM(G8:J8)</f>
        <v>0</v>
      </c>
    </row>
    <row r="9" spans="1:12" ht="15.75" x14ac:dyDescent="0.2">
      <c r="A9" s="24">
        <v>7</v>
      </c>
      <c r="B9" s="27"/>
      <c r="C9" s="52"/>
      <c r="D9" s="51"/>
      <c r="E9" s="51"/>
      <c r="F9" s="51"/>
      <c r="G9" s="24"/>
      <c r="H9" s="24"/>
      <c r="I9" s="24"/>
      <c r="J9" s="24"/>
      <c r="K9" s="42">
        <f t="shared" si="0"/>
        <v>0</v>
      </c>
    </row>
    <row r="10" spans="1:12" ht="15.75" x14ac:dyDescent="0.2">
      <c r="A10" s="24">
        <v>8</v>
      </c>
      <c r="B10" s="27"/>
      <c r="C10" s="52"/>
      <c r="D10" s="51"/>
      <c r="E10" s="51"/>
      <c r="F10" s="51"/>
      <c r="G10" s="24"/>
      <c r="H10" s="24"/>
      <c r="I10" s="24"/>
      <c r="J10" s="24"/>
      <c r="K10" s="42">
        <f t="shared" si="0"/>
        <v>0</v>
      </c>
    </row>
    <row r="11" spans="1:12" ht="15.75" x14ac:dyDescent="0.2">
      <c r="A11" s="24">
        <v>9</v>
      </c>
      <c r="B11" s="27"/>
      <c r="C11" s="52"/>
      <c r="D11" s="51"/>
      <c r="E11" s="51"/>
      <c r="F11" s="51"/>
      <c r="G11" s="24"/>
      <c r="H11" s="24"/>
      <c r="I11" s="24"/>
      <c r="J11" s="24"/>
      <c r="K11" s="42">
        <f t="shared" si="0"/>
        <v>0</v>
      </c>
    </row>
    <row r="12" spans="1:12" ht="15.75" x14ac:dyDescent="0.2">
      <c r="A12" s="24">
        <v>10</v>
      </c>
      <c r="B12" s="27"/>
      <c r="C12" s="52"/>
      <c r="D12" s="51"/>
      <c r="E12" s="51"/>
      <c r="F12" s="51"/>
      <c r="G12" s="24"/>
      <c r="H12" s="24"/>
      <c r="I12" s="24"/>
      <c r="J12" s="24"/>
      <c r="K12" s="42">
        <f t="shared" si="0"/>
        <v>0</v>
      </c>
    </row>
    <row r="13" spans="1:12" ht="15.75" x14ac:dyDescent="0.2">
      <c r="A13" s="24">
        <v>11</v>
      </c>
      <c r="B13" s="27"/>
      <c r="C13" s="52"/>
      <c r="D13" s="51"/>
      <c r="E13" s="51"/>
      <c r="F13" s="51"/>
      <c r="G13" s="24"/>
      <c r="H13" s="24"/>
      <c r="I13" s="24"/>
      <c r="J13" s="24"/>
      <c r="K13" s="42">
        <f t="shared" si="0"/>
        <v>0</v>
      </c>
    </row>
    <row r="14" spans="1:12" ht="15.75" x14ac:dyDescent="0.2">
      <c r="A14" s="24">
        <v>12</v>
      </c>
      <c r="B14" s="27"/>
      <c r="C14" s="52"/>
      <c r="D14" s="51"/>
      <c r="E14" s="51"/>
      <c r="F14" s="51"/>
      <c r="G14" s="24"/>
      <c r="H14" s="24"/>
      <c r="I14" s="24"/>
      <c r="J14" s="24"/>
      <c r="K14" s="42">
        <f t="shared" si="0"/>
        <v>0</v>
      </c>
    </row>
    <row r="15" spans="1:12" ht="15.75" x14ac:dyDescent="0.2">
      <c r="A15" s="24">
        <v>13</v>
      </c>
      <c r="B15" s="27"/>
      <c r="C15" s="52"/>
      <c r="D15" s="51"/>
      <c r="E15" s="51"/>
      <c r="F15" s="51"/>
      <c r="G15" s="24"/>
      <c r="H15" s="24"/>
      <c r="I15" s="24"/>
      <c r="J15" s="24"/>
      <c r="K15" s="42">
        <f t="shared" si="0"/>
        <v>0</v>
      </c>
    </row>
    <row r="16" spans="1:12" ht="15.75" x14ac:dyDescent="0.2">
      <c r="A16" s="24">
        <v>14</v>
      </c>
      <c r="B16" s="27"/>
      <c r="C16" s="52"/>
      <c r="D16" s="51"/>
      <c r="E16" s="51"/>
      <c r="F16" s="51"/>
      <c r="G16" s="24"/>
      <c r="H16" s="24"/>
      <c r="I16" s="24"/>
      <c r="J16" s="24"/>
      <c r="K16" s="42">
        <f t="shared" si="0"/>
        <v>0</v>
      </c>
    </row>
    <row r="17" spans="1:11" ht="15.75" x14ac:dyDescent="0.2">
      <c r="A17" s="24">
        <v>15</v>
      </c>
      <c r="B17" s="27"/>
      <c r="C17" s="52"/>
      <c r="D17" s="51"/>
      <c r="E17" s="51"/>
      <c r="F17" s="51"/>
      <c r="G17" s="24"/>
      <c r="H17" s="24"/>
      <c r="I17" s="24"/>
      <c r="J17" s="24"/>
      <c r="K17" s="42">
        <f t="shared" si="0"/>
        <v>0</v>
      </c>
    </row>
    <row r="18" spans="1:11" ht="15.75" x14ac:dyDescent="0.2">
      <c r="A18" s="24">
        <v>16</v>
      </c>
      <c r="B18" s="27"/>
      <c r="C18" s="52"/>
      <c r="D18" s="51"/>
      <c r="E18" s="51"/>
      <c r="F18" s="51"/>
      <c r="G18" s="24"/>
      <c r="H18" s="24"/>
      <c r="I18" s="24"/>
      <c r="J18" s="24"/>
      <c r="K18" s="42">
        <f t="shared" si="0"/>
        <v>0</v>
      </c>
    </row>
    <row r="19" spans="1:11" ht="15.75" x14ac:dyDescent="0.2">
      <c r="A19" s="24">
        <v>17</v>
      </c>
      <c r="B19" s="27"/>
      <c r="C19" s="52"/>
      <c r="D19" s="51"/>
      <c r="E19" s="51"/>
      <c r="F19" s="51"/>
      <c r="G19" s="24"/>
      <c r="H19" s="24"/>
      <c r="I19" s="24"/>
      <c r="J19" s="24"/>
      <c r="K19" s="42">
        <f t="shared" si="0"/>
        <v>0</v>
      </c>
    </row>
    <row r="20" spans="1:11" ht="15.75" x14ac:dyDescent="0.2">
      <c r="A20" s="24">
        <v>18</v>
      </c>
      <c r="B20" s="27"/>
      <c r="C20" s="52"/>
      <c r="D20" s="51"/>
      <c r="E20" s="51"/>
      <c r="F20" s="51"/>
      <c r="G20" s="24"/>
      <c r="H20" s="24"/>
      <c r="I20" s="24"/>
      <c r="J20" s="24"/>
      <c r="K20" s="42">
        <f t="shared" si="0"/>
        <v>0</v>
      </c>
    </row>
    <row r="21" spans="1:11" ht="15.75" x14ac:dyDescent="0.2">
      <c r="A21" s="24">
        <v>19</v>
      </c>
      <c r="B21" s="27"/>
      <c r="C21" s="52"/>
      <c r="D21" s="51"/>
      <c r="E21" s="51"/>
      <c r="F21" s="51"/>
      <c r="G21" s="24"/>
      <c r="H21" s="24"/>
      <c r="I21" s="24"/>
      <c r="J21" s="24"/>
      <c r="K21" s="42">
        <f t="shared" si="0"/>
        <v>0</v>
      </c>
    </row>
    <row r="22" spans="1:11" ht="15.75" x14ac:dyDescent="0.2">
      <c r="A22" s="24">
        <v>20</v>
      </c>
      <c r="B22" s="27"/>
      <c r="C22" s="52"/>
      <c r="D22" s="51"/>
      <c r="E22" s="51"/>
      <c r="F22" s="51"/>
      <c r="G22" s="24"/>
      <c r="H22" s="24"/>
      <c r="I22" s="24"/>
      <c r="J22" s="24"/>
      <c r="K22" s="42">
        <f t="shared" si="0"/>
        <v>0</v>
      </c>
    </row>
    <row r="23" spans="1:11" ht="15.75" x14ac:dyDescent="0.2">
      <c r="A23" s="24">
        <v>21</v>
      </c>
      <c r="B23" s="27"/>
      <c r="C23" s="52"/>
      <c r="D23" s="51"/>
      <c r="E23" s="51"/>
      <c r="F23" s="51"/>
      <c r="G23" s="24"/>
      <c r="H23" s="24"/>
      <c r="I23" s="24"/>
      <c r="J23" s="24"/>
      <c r="K23" s="42">
        <f t="shared" si="0"/>
        <v>0</v>
      </c>
    </row>
    <row r="24" spans="1:11" ht="15.75" x14ac:dyDescent="0.2">
      <c r="A24" s="24">
        <v>22</v>
      </c>
      <c r="B24" s="27"/>
      <c r="C24" s="52"/>
      <c r="D24" s="51"/>
      <c r="E24" s="51"/>
      <c r="F24" s="51"/>
      <c r="G24" s="24"/>
      <c r="H24" s="24"/>
      <c r="I24" s="24"/>
      <c r="J24" s="24"/>
      <c r="K24" s="42">
        <f t="shared" si="0"/>
        <v>0</v>
      </c>
    </row>
    <row r="25" spans="1:11" ht="15.75" x14ac:dyDescent="0.2">
      <c r="A25" s="24">
        <v>23</v>
      </c>
      <c r="B25" s="27"/>
      <c r="C25" s="52"/>
      <c r="D25" s="51"/>
      <c r="E25" s="51"/>
      <c r="F25" s="51"/>
      <c r="G25" s="24"/>
      <c r="H25" s="24"/>
      <c r="I25" s="24"/>
      <c r="J25" s="24"/>
      <c r="K25" s="42">
        <f t="shared" si="0"/>
        <v>0</v>
      </c>
    </row>
    <row r="26" spans="1:11" ht="15.75" x14ac:dyDescent="0.2">
      <c r="A26" s="24">
        <v>24</v>
      </c>
      <c r="B26" s="27"/>
      <c r="C26" s="52"/>
      <c r="D26" s="51"/>
      <c r="E26" s="51"/>
      <c r="F26" s="51"/>
      <c r="G26" s="24"/>
      <c r="H26" s="24"/>
      <c r="I26" s="24"/>
      <c r="J26" s="24"/>
      <c r="K26" s="42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2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37" t="s">
        <v>41</v>
      </c>
      <c r="C31" s="138"/>
      <c r="D31" s="138"/>
      <c r="E31" s="139"/>
      <c r="F31" s="51" t="s">
        <v>41</v>
      </c>
      <c r="G31" s="28"/>
      <c r="H31" s="28"/>
      <c r="I31" s="43"/>
      <c r="J31" s="28"/>
      <c r="K31" s="28" t="s">
        <v>41</v>
      </c>
    </row>
    <row r="32" spans="1:11" ht="15.75" customHeight="1" x14ac:dyDescent="0.2">
      <c r="A32" s="49">
        <v>1</v>
      </c>
      <c r="B32" s="51" t="s">
        <v>41</v>
      </c>
      <c r="C32" s="52" t="s">
        <v>41</v>
      </c>
      <c r="D32" s="51" t="s">
        <v>94</v>
      </c>
      <c r="E32" s="51"/>
      <c r="F32" s="51"/>
      <c r="G32" s="28"/>
      <c r="H32" s="28"/>
      <c r="I32" s="28"/>
      <c r="J32" s="28" t="s">
        <v>41</v>
      </c>
      <c r="K32" s="28"/>
    </row>
    <row r="33" spans="1:11" ht="15.75" customHeight="1" x14ac:dyDescent="0.2">
      <c r="A33" s="49">
        <v>2</v>
      </c>
      <c r="B33" s="51" t="s">
        <v>41</v>
      </c>
      <c r="C33" s="52" t="s">
        <v>41</v>
      </c>
      <c r="D33" s="51" t="s">
        <v>94</v>
      </c>
      <c r="E33" s="51"/>
      <c r="F33" s="51"/>
      <c r="G33" s="28"/>
      <c r="H33" s="28"/>
      <c r="I33" s="28"/>
      <c r="J33" s="28" t="s">
        <v>41</v>
      </c>
      <c r="K33" s="28"/>
    </row>
    <row r="34" spans="1:11" ht="15.75" customHeight="1" x14ac:dyDescent="0.2">
      <c r="A34" s="49">
        <v>3</v>
      </c>
      <c r="B34" s="51" t="s">
        <v>41</v>
      </c>
      <c r="C34" s="52" t="s">
        <v>41</v>
      </c>
      <c r="D34" s="51" t="s">
        <v>94</v>
      </c>
      <c r="E34" s="51"/>
      <c r="F34" s="51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37" t="s">
        <v>41</v>
      </c>
      <c r="C36" s="138"/>
      <c r="D36" s="138"/>
      <c r="E36" s="139"/>
      <c r="F36" s="28" t="s">
        <v>41</v>
      </c>
      <c r="G36" s="28"/>
      <c r="H36" s="28"/>
      <c r="I36" s="43"/>
      <c r="J36" s="49"/>
      <c r="K36" s="42" t="s">
        <v>41</v>
      </c>
    </row>
    <row r="37" spans="1:11" ht="15.75" customHeight="1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49" t="s">
        <v>41</v>
      </c>
      <c r="K37" s="49"/>
    </row>
    <row r="38" spans="1:11" ht="15.75" customHeight="1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49" t="s">
        <v>41</v>
      </c>
      <c r="K38" s="49"/>
    </row>
    <row r="39" spans="1:11" ht="15.75" customHeight="1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49" t="s">
        <v>41</v>
      </c>
      <c r="K39" s="49"/>
    </row>
    <row r="40" spans="1:11" ht="15" customHeight="1" x14ac:dyDescent="0.2">
      <c r="A40" s="2"/>
      <c r="C40" s="2"/>
      <c r="G40" s="2"/>
      <c r="H40" s="2"/>
      <c r="I40" s="2"/>
      <c r="J40" s="44"/>
      <c r="K40" s="44"/>
    </row>
    <row r="41" spans="1:11" ht="15.75" customHeight="1" x14ac:dyDescent="0.2">
      <c r="A41" s="24" t="s">
        <v>26</v>
      </c>
      <c r="B41" s="137" t="s">
        <v>41</v>
      </c>
      <c r="C41" s="138"/>
      <c r="D41" s="138"/>
      <c r="E41" s="139"/>
      <c r="F41" s="28" t="s">
        <v>41</v>
      </c>
      <c r="G41" s="28"/>
      <c r="H41" s="28"/>
      <c r="I41" s="43"/>
      <c r="J41" s="49"/>
      <c r="K41" s="42" t="s">
        <v>41</v>
      </c>
    </row>
    <row r="42" spans="1:11" ht="15.75" customHeight="1" x14ac:dyDescent="0.2">
      <c r="A42" s="49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49" t="s">
        <v>41</v>
      </c>
      <c r="K42" s="49"/>
    </row>
    <row r="43" spans="1:11" ht="15.75" customHeight="1" x14ac:dyDescent="0.2">
      <c r="A43" s="49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49" t="s">
        <v>41</v>
      </c>
      <c r="K43" s="49"/>
    </row>
    <row r="44" spans="1:11" ht="15.75" customHeight="1" x14ac:dyDescent="0.2">
      <c r="A44" s="49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49" t="s">
        <v>41</v>
      </c>
      <c r="K44" s="49"/>
    </row>
    <row r="45" spans="1:11" x14ac:dyDescent="0.2">
      <c r="G45" s="3"/>
      <c r="H45" s="3"/>
      <c r="I45" s="3"/>
      <c r="J45" s="44"/>
      <c r="K45" s="44"/>
    </row>
    <row r="46" spans="1:11" ht="15.75" customHeight="1" x14ac:dyDescent="0.2">
      <c r="A46" s="24" t="s">
        <v>74</v>
      </c>
      <c r="B46" s="137" t="s">
        <v>41</v>
      </c>
      <c r="C46" s="138"/>
      <c r="D46" s="138"/>
      <c r="E46" s="139"/>
      <c r="F46" s="28" t="s">
        <v>41</v>
      </c>
      <c r="G46" s="28"/>
      <c r="H46" s="28"/>
      <c r="I46" s="43"/>
      <c r="J46" s="49"/>
      <c r="K46" s="42" t="s">
        <v>41</v>
      </c>
    </row>
    <row r="47" spans="1:11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49" t="s">
        <v>41</v>
      </c>
      <c r="K47" s="49"/>
    </row>
    <row r="48" spans="1:11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49" t="s">
        <v>41</v>
      </c>
      <c r="K48" s="49"/>
    </row>
    <row r="49" spans="1:11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49" t="s">
        <v>41</v>
      </c>
      <c r="K49" s="49"/>
    </row>
    <row r="50" spans="1:11" ht="15" customHeight="1" x14ac:dyDescent="0.2">
      <c r="C50" s="2"/>
      <c r="G50" s="2"/>
      <c r="H50" s="2"/>
      <c r="I50" s="2"/>
      <c r="J50" s="44"/>
      <c r="K50" s="44"/>
    </row>
    <row r="51" spans="1:11" ht="15.75" customHeight="1" x14ac:dyDescent="0.2">
      <c r="A51" s="24" t="s">
        <v>75</v>
      </c>
      <c r="B51" s="137" t="s">
        <v>41</v>
      </c>
      <c r="C51" s="138"/>
      <c r="D51" s="138"/>
      <c r="E51" s="139"/>
      <c r="F51" s="28" t="s">
        <v>41</v>
      </c>
      <c r="G51" s="28"/>
      <c r="H51" s="28"/>
      <c r="I51" s="43"/>
      <c r="J51" s="49"/>
      <c r="K51" s="42" t="s">
        <v>41</v>
      </c>
    </row>
    <row r="52" spans="1:11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49" t="s">
        <v>41</v>
      </c>
      <c r="K52" s="49"/>
    </row>
    <row r="53" spans="1:11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49" t="s">
        <v>41</v>
      </c>
      <c r="K53" s="49"/>
    </row>
    <row r="54" spans="1:11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49" t="s">
        <v>41</v>
      </c>
      <c r="K54" s="49"/>
    </row>
    <row r="55" spans="1:11" x14ac:dyDescent="0.2">
      <c r="A55" s="2"/>
      <c r="C55" s="2"/>
      <c r="G55" s="2"/>
      <c r="H55" s="2"/>
      <c r="I55" s="2"/>
      <c r="J55" s="44"/>
      <c r="K55" s="44"/>
    </row>
    <row r="56" spans="1:11" ht="15.75" customHeight="1" x14ac:dyDescent="0.2">
      <c r="A56" s="24" t="s">
        <v>76</v>
      </c>
      <c r="B56" s="137" t="s">
        <v>41</v>
      </c>
      <c r="C56" s="138"/>
      <c r="D56" s="138"/>
      <c r="E56" s="139"/>
      <c r="F56" s="28" t="s">
        <v>41</v>
      </c>
      <c r="G56" s="28"/>
      <c r="H56" s="28"/>
      <c r="I56" s="43"/>
      <c r="J56" s="49"/>
      <c r="K56" s="42" t="s">
        <v>41</v>
      </c>
    </row>
    <row r="57" spans="1:11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49" t="s">
        <v>41</v>
      </c>
      <c r="K57" s="49"/>
    </row>
    <row r="58" spans="1:11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49" t="s">
        <v>41</v>
      </c>
      <c r="K58" s="49"/>
    </row>
    <row r="59" spans="1:11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49" t="s">
        <v>41</v>
      </c>
      <c r="K59" s="49"/>
    </row>
    <row r="60" spans="1:11" x14ac:dyDescent="0.2">
      <c r="G60" s="3"/>
      <c r="H60" s="3"/>
      <c r="I60" s="3"/>
      <c r="J60" s="44"/>
      <c r="K60" s="44"/>
    </row>
    <row r="61" spans="1:11" ht="15.75" customHeight="1" x14ac:dyDescent="0.2">
      <c r="A61" s="24" t="s">
        <v>77</v>
      </c>
      <c r="B61" s="137" t="s">
        <v>41</v>
      </c>
      <c r="C61" s="138"/>
      <c r="D61" s="138"/>
      <c r="E61" s="139"/>
      <c r="F61" s="28" t="s">
        <v>41</v>
      </c>
      <c r="G61" s="28"/>
      <c r="H61" s="28"/>
      <c r="I61" s="43"/>
      <c r="J61" s="49"/>
      <c r="K61" s="42" t="s">
        <v>41</v>
      </c>
    </row>
    <row r="62" spans="1:11" ht="15.75" customHeight="1" x14ac:dyDescent="0.2">
      <c r="A62" s="49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49" t="s">
        <v>41</v>
      </c>
      <c r="K62" s="49"/>
    </row>
    <row r="63" spans="1:11" ht="15.75" customHeight="1" x14ac:dyDescent="0.2">
      <c r="A63" s="49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49" t="s">
        <v>41</v>
      </c>
      <c r="K63" s="49"/>
    </row>
    <row r="64" spans="1:11" ht="15.75" customHeight="1" x14ac:dyDescent="0.2">
      <c r="A64" s="49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49" t="s">
        <v>41</v>
      </c>
      <c r="K64" s="49"/>
    </row>
    <row r="65" spans="1:11" ht="15" customHeight="1" x14ac:dyDescent="0.2">
      <c r="C65" s="2"/>
      <c r="G65" s="2"/>
      <c r="H65" s="2"/>
      <c r="I65" s="2"/>
      <c r="J65" s="44"/>
      <c r="K65" s="44"/>
    </row>
    <row r="66" spans="1:11" ht="15.75" customHeight="1" x14ac:dyDescent="0.2">
      <c r="A66" s="24" t="s">
        <v>78</v>
      </c>
      <c r="B66" s="137" t="s">
        <v>41</v>
      </c>
      <c r="C66" s="138"/>
      <c r="D66" s="138"/>
      <c r="E66" s="139"/>
      <c r="F66" s="28" t="s">
        <v>41</v>
      </c>
      <c r="G66" s="28"/>
      <c r="H66" s="28"/>
      <c r="I66" s="43"/>
      <c r="J66" s="49"/>
      <c r="K66" s="42" t="s">
        <v>41</v>
      </c>
    </row>
    <row r="67" spans="1:11" ht="15.75" customHeight="1" x14ac:dyDescent="0.2">
      <c r="A67" s="49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49" t="s">
        <v>41</v>
      </c>
      <c r="K67" s="49"/>
    </row>
    <row r="68" spans="1:11" ht="15.75" customHeight="1" x14ac:dyDescent="0.2">
      <c r="A68" s="49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49" t="s">
        <v>41</v>
      </c>
      <c r="K68" s="49"/>
    </row>
    <row r="69" spans="1:11" ht="15.75" customHeight="1" x14ac:dyDescent="0.2">
      <c r="A69" s="49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49" t="s">
        <v>41</v>
      </c>
      <c r="K69" s="49"/>
    </row>
    <row r="70" spans="1:11" x14ac:dyDescent="0.2">
      <c r="A70" s="2"/>
      <c r="C70" s="2"/>
      <c r="G70" s="2"/>
      <c r="H70" s="2"/>
      <c r="I70" s="2"/>
      <c r="J70" s="44"/>
      <c r="K70" s="44"/>
    </row>
    <row r="71" spans="1:11" ht="15.75" customHeight="1" x14ac:dyDescent="0.2">
      <c r="A71" s="24" t="s">
        <v>79</v>
      </c>
      <c r="B71" s="137" t="s">
        <v>41</v>
      </c>
      <c r="C71" s="138"/>
      <c r="D71" s="138"/>
      <c r="E71" s="139"/>
      <c r="F71" s="28" t="s">
        <v>41</v>
      </c>
      <c r="G71" s="28"/>
      <c r="H71" s="28"/>
      <c r="I71" s="43"/>
      <c r="J71" s="49"/>
      <c r="K71" s="42" t="s">
        <v>41</v>
      </c>
    </row>
    <row r="72" spans="1:11" ht="15.75" customHeight="1" x14ac:dyDescent="0.2">
      <c r="A72" s="49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49" t="s">
        <v>41</v>
      </c>
      <c r="K72" s="49"/>
    </row>
    <row r="73" spans="1:11" ht="15.75" customHeight="1" x14ac:dyDescent="0.2">
      <c r="A73" s="49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49" t="s">
        <v>41</v>
      </c>
      <c r="K73" s="49"/>
    </row>
    <row r="74" spans="1:11" ht="15.75" customHeight="1" x14ac:dyDescent="0.2">
      <c r="A74" s="49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49" t="s">
        <v>41</v>
      </c>
      <c r="K74" s="49"/>
    </row>
  </sheetData>
  <sortState xmlns:xlrd2="http://schemas.microsoft.com/office/spreadsheetml/2017/richdata2" ref="B3:L7">
    <sortCondition descending="1" ref="K3:K7"/>
    <sortCondition descending="1" ref="L3:L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4"/>
    </sheetView>
  </sheetViews>
  <sheetFormatPr defaultColWidth="9.140625" defaultRowHeight="15" x14ac:dyDescent="0.2"/>
  <cols>
    <col min="1" max="1" width="6" style="3" customWidth="1"/>
    <col min="2" max="2" width="18.7109375" style="2" customWidth="1"/>
    <col min="3" max="3" width="6.85546875" style="3" customWidth="1"/>
    <col min="4" max="4" width="12.7109375" style="2" customWidth="1"/>
    <col min="5" max="5" width="75.28515625" style="2" customWidth="1"/>
    <col min="6" max="6" width="9.7109375" style="2" customWidth="1"/>
    <col min="7" max="8" width="6.7109375" style="8" customWidth="1"/>
    <col min="9" max="9" width="6.85546875" style="2" customWidth="1"/>
    <col min="10" max="10" width="6.85546875" style="44" customWidth="1"/>
    <col min="11" max="16384" width="9.140625" style="2"/>
  </cols>
  <sheetData>
    <row r="1" spans="1:10" ht="24.75" customHeight="1" x14ac:dyDescent="0.2">
      <c r="A1" s="74" t="s">
        <v>55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6"/>
    </row>
    <row r="3" spans="1:10" s="1" customFormat="1" ht="15.75" x14ac:dyDescent="0.2">
      <c r="A3" s="25" t="s">
        <v>15</v>
      </c>
      <c r="B3" s="105" t="s">
        <v>137</v>
      </c>
      <c r="C3" s="114">
        <v>2008</v>
      </c>
      <c r="D3" s="115" t="s">
        <v>114</v>
      </c>
      <c r="E3" s="105" t="s">
        <v>186</v>
      </c>
      <c r="F3" s="115" t="s">
        <v>116</v>
      </c>
      <c r="G3" s="25">
        <v>91</v>
      </c>
      <c r="H3" s="13">
        <v>88</v>
      </c>
      <c r="I3" s="42">
        <f>SUM(G3:H3)</f>
        <v>179</v>
      </c>
      <c r="J3" s="46">
        <v>2</v>
      </c>
    </row>
    <row r="4" spans="1:10" s="1" customFormat="1" ht="15.75" x14ac:dyDescent="0.2">
      <c r="A4" s="25" t="s">
        <v>25</v>
      </c>
      <c r="B4" s="113" t="s">
        <v>140</v>
      </c>
      <c r="C4" s="114">
        <v>2011</v>
      </c>
      <c r="D4" s="115" t="s">
        <v>114</v>
      </c>
      <c r="E4" s="115" t="s">
        <v>193</v>
      </c>
      <c r="F4" s="115" t="s">
        <v>116</v>
      </c>
      <c r="G4" s="25">
        <v>69</v>
      </c>
      <c r="H4" s="25">
        <v>69</v>
      </c>
      <c r="I4" s="42">
        <f t="shared" ref="I4:I27" si="0">SUM(G4:H4)</f>
        <v>138</v>
      </c>
      <c r="J4" s="46"/>
    </row>
    <row r="5" spans="1:10" ht="15.75" x14ac:dyDescent="0.2">
      <c r="A5" s="24" t="s">
        <v>26</v>
      </c>
      <c r="B5" s="27" t="s">
        <v>41</v>
      </c>
      <c r="C5" s="52" t="s">
        <v>41</v>
      </c>
      <c r="D5" s="51" t="s">
        <v>41</v>
      </c>
      <c r="E5" s="51" t="s">
        <v>41</v>
      </c>
      <c r="F5" s="51" t="s">
        <v>41</v>
      </c>
      <c r="G5" s="24" t="s">
        <v>41</v>
      </c>
      <c r="H5" s="24" t="s">
        <v>41</v>
      </c>
      <c r="I5" s="42">
        <f t="shared" si="0"/>
        <v>0</v>
      </c>
    </row>
    <row r="6" spans="1:10" ht="15.75" x14ac:dyDescent="0.2">
      <c r="A6" s="24">
        <v>4</v>
      </c>
      <c r="B6" s="27"/>
      <c r="C6" s="52"/>
      <c r="D6" s="51"/>
      <c r="E6" s="51"/>
      <c r="F6" s="51"/>
      <c r="G6" s="24"/>
      <c r="H6" s="24"/>
      <c r="I6" s="42">
        <f t="shared" si="0"/>
        <v>0</v>
      </c>
    </row>
    <row r="7" spans="1:10" ht="15.75" x14ac:dyDescent="0.2">
      <c r="A7" s="24">
        <v>5</v>
      </c>
      <c r="B7" s="27"/>
      <c r="C7" s="52"/>
      <c r="D7" s="51"/>
      <c r="E7" s="51"/>
      <c r="F7" s="51"/>
      <c r="G7" s="24"/>
      <c r="H7" s="24"/>
      <c r="I7" s="42">
        <f t="shared" si="0"/>
        <v>0</v>
      </c>
    </row>
    <row r="8" spans="1:10" ht="15.75" x14ac:dyDescent="0.2">
      <c r="A8" s="24">
        <v>6</v>
      </c>
      <c r="B8" s="27"/>
      <c r="C8" s="52"/>
      <c r="D8" s="51"/>
      <c r="E8" s="51"/>
      <c r="F8" s="51"/>
      <c r="G8" s="24"/>
      <c r="H8" s="24"/>
      <c r="I8" s="42">
        <f t="shared" si="0"/>
        <v>0</v>
      </c>
    </row>
    <row r="9" spans="1:10" ht="15.75" x14ac:dyDescent="0.2">
      <c r="A9" s="24">
        <v>7</v>
      </c>
      <c r="B9" s="27"/>
      <c r="C9" s="52"/>
      <c r="D9" s="51"/>
      <c r="E9" s="51"/>
      <c r="F9" s="51"/>
      <c r="G9" s="24"/>
      <c r="H9" s="24"/>
      <c r="I9" s="42">
        <f t="shared" si="0"/>
        <v>0</v>
      </c>
    </row>
    <row r="10" spans="1:10" ht="15.75" x14ac:dyDescent="0.2">
      <c r="A10" s="24">
        <v>8</v>
      </c>
      <c r="B10" s="27"/>
      <c r="C10" s="52"/>
      <c r="D10" s="51"/>
      <c r="E10" s="51"/>
      <c r="F10" s="51"/>
      <c r="G10" s="24"/>
      <c r="H10" s="24"/>
      <c r="I10" s="42">
        <f t="shared" si="0"/>
        <v>0</v>
      </c>
    </row>
    <row r="11" spans="1:10" ht="15.75" x14ac:dyDescent="0.2">
      <c r="A11" s="24">
        <v>9</v>
      </c>
      <c r="B11" s="27"/>
      <c r="C11" s="52"/>
      <c r="D11" s="51"/>
      <c r="E11" s="51"/>
      <c r="F11" s="51"/>
      <c r="G11" s="24"/>
      <c r="H11" s="24"/>
      <c r="I11" s="42">
        <f t="shared" si="0"/>
        <v>0</v>
      </c>
    </row>
    <row r="12" spans="1:10" ht="15.75" x14ac:dyDescent="0.2">
      <c r="A12" s="24">
        <v>10</v>
      </c>
      <c r="B12" s="27"/>
      <c r="C12" s="52"/>
      <c r="D12" s="51"/>
      <c r="E12" s="51"/>
      <c r="F12" s="51"/>
      <c r="G12" s="24"/>
      <c r="H12" s="24"/>
      <c r="I12" s="42">
        <f t="shared" si="0"/>
        <v>0</v>
      </c>
    </row>
    <row r="13" spans="1:10" ht="15.75" x14ac:dyDescent="0.2">
      <c r="A13" s="24">
        <v>11</v>
      </c>
      <c r="B13" s="27"/>
      <c r="C13" s="52"/>
      <c r="D13" s="51"/>
      <c r="E13" s="51"/>
      <c r="F13" s="51"/>
      <c r="G13" s="24"/>
      <c r="H13" s="24"/>
      <c r="I13" s="42">
        <f t="shared" si="0"/>
        <v>0</v>
      </c>
    </row>
    <row r="14" spans="1:10" ht="15.75" x14ac:dyDescent="0.2">
      <c r="A14" s="24">
        <v>12</v>
      </c>
      <c r="B14" s="27"/>
      <c r="C14" s="52"/>
      <c r="D14" s="51"/>
      <c r="E14" s="51"/>
      <c r="F14" s="51"/>
      <c r="G14" s="24"/>
      <c r="H14" s="24"/>
      <c r="I14" s="42">
        <f t="shared" si="0"/>
        <v>0</v>
      </c>
    </row>
    <row r="15" spans="1:10" ht="15.75" x14ac:dyDescent="0.2">
      <c r="A15" s="24">
        <v>13</v>
      </c>
      <c r="B15" s="27"/>
      <c r="C15" s="52"/>
      <c r="D15" s="51"/>
      <c r="E15" s="51"/>
      <c r="F15" s="51"/>
      <c r="G15" s="24"/>
      <c r="H15" s="24"/>
      <c r="I15" s="42">
        <f t="shared" si="0"/>
        <v>0</v>
      </c>
    </row>
    <row r="16" spans="1:10" ht="15.75" x14ac:dyDescent="0.2">
      <c r="A16" s="24">
        <v>14</v>
      </c>
      <c r="B16" s="27"/>
      <c r="C16" s="52"/>
      <c r="D16" s="51"/>
      <c r="E16" s="51"/>
      <c r="F16" s="51"/>
      <c r="G16" s="24"/>
      <c r="H16" s="24"/>
      <c r="I16" s="42">
        <f t="shared" si="0"/>
        <v>0</v>
      </c>
    </row>
    <row r="17" spans="1:9" ht="15.75" x14ac:dyDescent="0.2">
      <c r="A17" s="24">
        <v>15</v>
      </c>
      <c r="B17" s="27"/>
      <c r="C17" s="52"/>
      <c r="D17" s="51"/>
      <c r="E17" s="51"/>
      <c r="F17" s="51"/>
      <c r="G17" s="24"/>
      <c r="H17" s="24"/>
      <c r="I17" s="42">
        <f t="shared" si="0"/>
        <v>0</v>
      </c>
    </row>
    <row r="18" spans="1:9" ht="15.75" x14ac:dyDescent="0.2">
      <c r="A18" s="24">
        <v>16</v>
      </c>
      <c r="B18" s="27"/>
      <c r="C18" s="52"/>
      <c r="D18" s="51"/>
      <c r="E18" s="51"/>
      <c r="F18" s="51"/>
      <c r="G18" s="24"/>
      <c r="H18" s="24"/>
      <c r="I18" s="42">
        <f t="shared" si="0"/>
        <v>0</v>
      </c>
    </row>
    <row r="19" spans="1:9" ht="15.75" x14ac:dyDescent="0.2">
      <c r="A19" s="24">
        <v>17</v>
      </c>
      <c r="B19" s="27"/>
      <c r="C19" s="52"/>
      <c r="D19" s="51"/>
      <c r="E19" s="51"/>
      <c r="F19" s="51"/>
      <c r="G19" s="24"/>
      <c r="H19" s="24"/>
      <c r="I19" s="42">
        <f t="shared" si="0"/>
        <v>0</v>
      </c>
    </row>
    <row r="20" spans="1:9" ht="15.75" x14ac:dyDescent="0.2">
      <c r="A20" s="24">
        <v>18</v>
      </c>
      <c r="B20" s="27"/>
      <c r="C20" s="52"/>
      <c r="D20" s="51"/>
      <c r="E20" s="51"/>
      <c r="F20" s="51"/>
      <c r="G20" s="24"/>
      <c r="H20" s="24"/>
      <c r="I20" s="42">
        <f t="shared" si="0"/>
        <v>0</v>
      </c>
    </row>
    <row r="21" spans="1:9" ht="15.75" x14ac:dyDescent="0.2">
      <c r="A21" s="24">
        <v>19</v>
      </c>
      <c r="B21" s="27"/>
      <c r="C21" s="52"/>
      <c r="D21" s="51"/>
      <c r="E21" s="51"/>
      <c r="F21" s="51"/>
      <c r="G21" s="24"/>
      <c r="H21" s="24"/>
      <c r="I21" s="42">
        <f t="shared" si="0"/>
        <v>0</v>
      </c>
    </row>
    <row r="22" spans="1:9" ht="15.75" x14ac:dyDescent="0.2">
      <c r="A22" s="24">
        <v>20</v>
      </c>
      <c r="B22" s="27"/>
      <c r="C22" s="52"/>
      <c r="D22" s="51"/>
      <c r="E22" s="51"/>
      <c r="F22" s="51"/>
      <c r="G22" s="24"/>
      <c r="H22" s="24"/>
      <c r="I22" s="42">
        <f t="shared" si="0"/>
        <v>0</v>
      </c>
    </row>
    <row r="23" spans="1:9" ht="15.75" x14ac:dyDescent="0.2">
      <c r="A23" s="24">
        <v>21</v>
      </c>
      <c r="B23" s="27"/>
      <c r="C23" s="52"/>
      <c r="D23" s="51"/>
      <c r="E23" s="51"/>
      <c r="F23" s="51"/>
      <c r="G23" s="24"/>
      <c r="H23" s="24"/>
      <c r="I23" s="42">
        <f t="shared" si="0"/>
        <v>0</v>
      </c>
    </row>
    <row r="24" spans="1:9" ht="15.75" x14ac:dyDescent="0.2">
      <c r="A24" s="24">
        <v>22</v>
      </c>
      <c r="B24" s="27"/>
      <c r="C24" s="52"/>
      <c r="D24" s="51"/>
      <c r="E24" s="51"/>
      <c r="F24" s="51"/>
      <c r="G24" s="24"/>
      <c r="H24" s="24"/>
      <c r="I24" s="42">
        <f t="shared" si="0"/>
        <v>0</v>
      </c>
    </row>
    <row r="25" spans="1:9" ht="15.75" x14ac:dyDescent="0.2">
      <c r="A25" s="24">
        <v>23</v>
      </c>
      <c r="B25" s="27"/>
      <c r="C25" s="52"/>
      <c r="D25" s="51"/>
      <c r="E25" s="51"/>
      <c r="F25" s="51"/>
      <c r="G25" s="24"/>
      <c r="H25" s="24"/>
      <c r="I25" s="42">
        <f t="shared" si="0"/>
        <v>0</v>
      </c>
    </row>
    <row r="26" spans="1:9" ht="15.75" x14ac:dyDescent="0.2">
      <c r="A26" s="24">
        <v>24</v>
      </c>
      <c r="B26" s="27"/>
      <c r="C26" s="52"/>
      <c r="D26" s="51"/>
      <c r="E26" s="51"/>
      <c r="F26" s="51"/>
      <c r="G26" s="24"/>
      <c r="H26" s="24"/>
      <c r="I26" s="42">
        <f t="shared" si="0"/>
        <v>0</v>
      </c>
    </row>
    <row r="27" spans="1:9" ht="15.75" x14ac:dyDescent="0.2">
      <c r="A27" s="24">
        <v>25</v>
      </c>
      <c r="B27" s="27"/>
      <c r="C27" s="52"/>
      <c r="D27" s="51"/>
      <c r="E27" s="51"/>
      <c r="F27" s="51"/>
      <c r="G27" s="24"/>
      <c r="H27" s="24"/>
      <c r="I27" s="42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37" t="s">
        <v>41</v>
      </c>
      <c r="C31" s="138"/>
      <c r="D31" s="138"/>
      <c r="E31" s="139"/>
      <c r="F31" s="28" t="s">
        <v>41</v>
      </c>
      <c r="G31" s="28"/>
      <c r="H31" s="49"/>
      <c r="I31" s="42" t="s">
        <v>41</v>
      </c>
    </row>
    <row r="32" spans="1:9" ht="15.75" customHeight="1" x14ac:dyDescent="0.2">
      <c r="A32" s="49">
        <v>1</v>
      </c>
      <c r="B32" s="28" t="s">
        <v>41</v>
      </c>
      <c r="C32" s="24" t="s">
        <v>41</v>
      </c>
      <c r="D32" s="28"/>
      <c r="E32" s="28"/>
      <c r="F32" s="28"/>
      <c r="G32" s="28"/>
      <c r="H32" s="49" t="s">
        <v>41</v>
      </c>
      <c r="I32" s="49"/>
    </row>
    <row r="33" spans="1:9" ht="15.75" customHeight="1" x14ac:dyDescent="0.2">
      <c r="A33" s="49">
        <v>2</v>
      </c>
      <c r="B33" s="28" t="s">
        <v>41</v>
      </c>
      <c r="C33" s="24" t="s">
        <v>41</v>
      </c>
      <c r="D33" s="28"/>
      <c r="E33" s="28"/>
      <c r="F33" s="28"/>
      <c r="G33" s="28"/>
      <c r="H33" s="49" t="s">
        <v>41</v>
      </c>
      <c r="I33" s="49"/>
    </row>
    <row r="34" spans="1:9" ht="15.75" customHeight="1" x14ac:dyDescent="0.2">
      <c r="A34" s="49">
        <v>3</v>
      </c>
      <c r="B34" s="28" t="s">
        <v>41</v>
      </c>
      <c r="C34" s="24" t="s">
        <v>41</v>
      </c>
      <c r="D34" s="28"/>
      <c r="E34" s="28"/>
      <c r="F34" s="28"/>
      <c r="G34" s="28"/>
      <c r="H34" s="49" t="s">
        <v>41</v>
      </c>
      <c r="I34" s="49"/>
    </row>
    <row r="35" spans="1:9" x14ac:dyDescent="0.2">
      <c r="C35" s="2"/>
      <c r="G35" s="2"/>
      <c r="H35" s="44"/>
      <c r="I35" s="44"/>
    </row>
    <row r="36" spans="1:9" ht="15.75" customHeight="1" x14ac:dyDescent="0.2">
      <c r="A36" s="24" t="s">
        <v>25</v>
      </c>
      <c r="B36" s="137" t="s">
        <v>41</v>
      </c>
      <c r="C36" s="138"/>
      <c r="D36" s="138"/>
      <c r="E36" s="139"/>
      <c r="F36" s="28" t="s">
        <v>41</v>
      </c>
      <c r="G36" s="28"/>
      <c r="H36" s="49"/>
      <c r="I36" s="42" t="s">
        <v>41</v>
      </c>
    </row>
    <row r="37" spans="1:9" ht="15.75" customHeight="1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8"/>
      <c r="H37" s="49" t="s">
        <v>41</v>
      </c>
      <c r="I37" s="49"/>
    </row>
    <row r="38" spans="1:9" ht="15.75" customHeight="1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8"/>
      <c r="H38" s="49" t="s">
        <v>41</v>
      </c>
      <c r="I38" s="49"/>
    </row>
    <row r="39" spans="1:9" ht="15.75" customHeight="1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8"/>
      <c r="H39" s="49" t="s">
        <v>41</v>
      </c>
      <c r="I39" s="49"/>
    </row>
    <row r="40" spans="1:9" ht="15" customHeight="1" x14ac:dyDescent="0.2">
      <c r="A40" s="2"/>
      <c r="C40" s="2"/>
      <c r="G40" s="2"/>
      <c r="H40" s="44"/>
      <c r="I40" s="44"/>
    </row>
    <row r="41" spans="1:9" ht="15.75" customHeight="1" x14ac:dyDescent="0.2">
      <c r="A41" s="24" t="s">
        <v>26</v>
      </c>
      <c r="B41" s="137" t="s">
        <v>41</v>
      </c>
      <c r="C41" s="138"/>
      <c r="D41" s="138"/>
      <c r="E41" s="139"/>
      <c r="F41" s="28" t="s">
        <v>41</v>
      </c>
      <c r="G41" s="28"/>
      <c r="H41" s="49"/>
      <c r="I41" s="42" t="s">
        <v>41</v>
      </c>
    </row>
    <row r="42" spans="1:9" ht="15.75" customHeight="1" x14ac:dyDescent="0.2">
      <c r="A42" s="49">
        <v>1</v>
      </c>
      <c r="B42" s="28" t="s">
        <v>41</v>
      </c>
      <c r="C42" s="24" t="s">
        <v>41</v>
      </c>
      <c r="D42" s="28"/>
      <c r="E42" s="28"/>
      <c r="F42" s="28"/>
      <c r="G42" s="28"/>
      <c r="H42" s="49" t="s">
        <v>41</v>
      </c>
      <c r="I42" s="49"/>
    </row>
    <row r="43" spans="1:9" ht="15.75" customHeight="1" x14ac:dyDescent="0.2">
      <c r="A43" s="49">
        <v>2</v>
      </c>
      <c r="B43" s="28" t="s">
        <v>41</v>
      </c>
      <c r="C43" s="24" t="s">
        <v>41</v>
      </c>
      <c r="D43" s="28"/>
      <c r="E43" s="28"/>
      <c r="F43" s="28"/>
      <c r="G43" s="28"/>
      <c r="H43" s="49" t="s">
        <v>41</v>
      </c>
      <c r="I43" s="49"/>
    </row>
    <row r="44" spans="1:9" ht="15.75" customHeight="1" x14ac:dyDescent="0.2">
      <c r="A44" s="49">
        <v>3</v>
      </c>
      <c r="B44" s="28" t="s">
        <v>41</v>
      </c>
      <c r="C44" s="24" t="s">
        <v>41</v>
      </c>
      <c r="D44" s="28"/>
      <c r="E44" s="28"/>
      <c r="F44" s="28"/>
      <c r="G44" s="28"/>
      <c r="H44" s="49" t="s">
        <v>41</v>
      </c>
      <c r="I44" s="49"/>
    </row>
    <row r="45" spans="1:9" x14ac:dyDescent="0.2">
      <c r="G45" s="3"/>
      <c r="H45" s="44"/>
      <c r="I45" s="44"/>
    </row>
    <row r="46" spans="1:9" ht="15.75" customHeight="1" x14ac:dyDescent="0.2">
      <c r="A46" s="24" t="s">
        <v>74</v>
      </c>
      <c r="B46" s="137" t="s">
        <v>41</v>
      </c>
      <c r="C46" s="138"/>
      <c r="D46" s="138"/>
      <c r="E46" s="139"/>
      <c r="F46" s="28" t="s">
        <v>41</v>
      </c>
      <c r="G46" s="28"/>
      <c r="H46" s="49"/>
      <c r="I46" s="42" t="s">
        <v>41</v>
      </c>
    </row>
    <row r="47" spans="1:9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8"/>
      <c r="H47" s="49" t="s">
        <v>41</v>
      </c>
      <c r="I47" s="49"/>
    </row>
    <row r="48" spans="1:9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8"/>
      <c r="H48" s="49" t="s">
        <v>41</v>
      </c>
      <c r="I48" s="49"/>
    </row>
    <row r="49" spans="1:9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8"/>
      <c r="H49" s="49" t="s">
        <v>41</v>
      </c>
      <c r="I49" s="49"/>
    </row>
    <row r="50" spans="1:9" x14ac:dyDescent="0.2">
      <c r="C50" s="2"/>
      <c r="G50" s="2"/>
      <c r="H50" s="44"/>
      <c r="I50" s="44"/>
    </row>
    <row r="51" spans="1:9" ht="15.75" customHeight="1" x14ac:dyDescent="0.2">
      <c r="A51" s="24" t="s">
        <v>75</v>
      </c>
      <c r="B51" s="137" t="s">
        <v>41</v>
      </c>
      <c r="C51" s="138"/>
      <c r="D51" s="138"/>
      <c r="E51" s="139"/>
      <c r="F51" s="28" t="s">
        <v>41</v>
      </c>
      <c r="G51" s="28"/>
      <c r="H51" s="49"/>
      <c r="I51" s="42" t="s">
        <v>41</v>
      </c>
    </row>
    <row r="52" spans="1:9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8"/>
      <c r="H52" s="49" t="s">
        <v>41</v>
      </c>
      <c r="I52" s="49"/>
    </row>
    <row r="53" spans="1:9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8"/>
      <c r="H53" s="49" t="s">
        <v>41</v>
      </c>
      <c r="I53" s="49"/>
    </row>
    <row r="54" spans="1:9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8"/>
      <c r="H54" s="49" t="s">
        <v>41</v>
      </c>
      <c r="I54" s="49"/>
    </row>
    <row r="55" spans="1:9" x14ac:dyDescent="0.2">
      <c r="A55" s="2"/>
      <c r="C55" s="2"/>
      <c r="G55" s="2"/>
      <c r="H55" s="44"/>
      <c r="I55" s="44"/>
    </row>
    <row r="56" spans="1:9" ht="15.75" customHeight="1" x14ac:dyDescent="0.2">
      <c r="A56" s="24" t="s">
        <v>76</v>
      </c>
      <c r="B56" s="137" t="s">
        <v>41</v>
      </c>
      <c r="C56" s="138"/>
      <c r="D56" s="138"/>
      <c r="E56" s="139"/>
      <c r="F56" s="28" t="s">
        <v>41</v>
      </c>
      <c r="G56" s="28"/>
      <c r="H56" s="49"/>
      <c r="I56" s="42" t="s">
        <v>41</v>
      </c>
    </row>
    <row r="57" spans="1:9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8"/>
      <c r="H57" s="49" t="s">
        <v>41</v>
      </c>
      <c r="I57" s="49"/>
    </row>
    <row r="58" spans="1:9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8"/>
      <c r="H58" s="49" t="s">
        <v>41</v>
      </c>
      <c r="I58" s="49"/>
    </row>
    <row r="59" spans="1:9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8"/>
      <c r="H59" s="49" t="s">
        <v>41</v>
      </c>
      <c r="I59" s="49"/>
    </row>
    <row r="60" spans="1:9" x14ac:dyDescent="0.2">
      <c r="G60" s="3"/>
      <c r="H60" s="44"/>
      <c r="I60" s="44"/>
    </row>
    <row r="61" spans="1:9" ht="15.75" customHeight="1" x14ac:dyDescent="0.2">
      <c r="A61" s="24" t="s">
        <v>77</v>
      </c>
      <c r="B61" s="137" t="s">
        <v>41</v>
      </c>
      <c r="C61" s="138"/>
      <c r="D61" s="138"/>
      <c r="E61" s="139"/>
      <c r="F61" s="28" t="s">
        <v>41</v>
      </c>
      <c r="G61" s="28"/>
      <c r="H61" s="49"/>
      <c r="I61" s="42" t="s">
        <v>41</v>
      </c>
    </row>
    <row r="62" spans="1:9" ht="15.75" customHeight="1" x14ac:dyDescent="0.2">
      <c r="A62" s="49">
        <v>1</v>
      </c>
      <c r="B62" s="28" t="s">
        <v>41</v>
      </c>
      <c r="C62" s="24" t="s">
        <v>41</v>
      </c>
      <c r="D62" s="28"/>
      <c r="E62" s="28"/>
      <c r="F62" s="28"/>
      <c r="G62" s="28"/>
      <c r="H62" s="49" t="s">
        <v>41</v>
      </c>
      <c r="I62" s="49"/>
    </row>
    <row r="63" spans="1:9" ht="15.75" customHeight="1" x14ac:dyDescent="0.2">
      <c r="A63" s="49">
        <v>2</v>
      </c>
      <c r="B63" s="28" t="s">
        <v>41</v>
      </c>
      <c r="C63" s="24" t="s">
        <v>41</v>
      </c>
      <c r="D63" s="28"/>
      <c r="E63" s="28"/>
      <c r="F63" s="28"/>
      <c r="G63" s="28"/>
      <c r="H63" s="49" t="s">
        <v>41</v>
      </c>
      <c r="I63" s="49"/>
    </row>
    <row r="64" spans="1:9" ht="15.75" customHeight="1" x14ac:dyDescent="0.2">
      <c r="A64" s="49">
        <v>3</v>
      </c>
      <c r="B64" s="28" t="s">
        <v>41</v>
      </c>
      <c r="C64" s="24" t="s">
        <v>41</v>
      </c>
      <c r="D64" s="28"/>
      <c r="E64" s="28"/>
      <c r="F64" s="28"/>
      <c r="G64" s="28"/>
      <c r="H64" s="49" t="s">
        <v>41</v>
      </c>
      <c r="I64" s="49"/>
    </row>
    <row r="65" spans="1:9" x14ac:dyDescent="0.2">
      <c r="C65" s="2"/>
      <c r="G65" s="2"/>
      <c r="H65" s="44"/>
      <c r="I65" s="44"/>
    </row>
    <row r="66" spans="1:9" ht="15.75" customHeight="1" x14ac:dyDescent="0.2">
      <c r="A66" s="24" t="s">
        <v>78</v>
      </c>
      <c r="B66" s="137" t="s">
        <v>41</v>
      </c>
      <c r="C66" s="138"/>
      <c r="D66" s="138"/>
      <c r="E66" s="139"/>
      <c r="F66" s="28" t="s">
        <v>41</v>
      </c>
      <c r="G66" s="28"/>
      <c r="H66" s="49"/>
      <c r="I66" s="42" t="s">
        <v>41</v>
      </c>
    </row>
    <row r="67" spans="1:9" ht="15.75" customHeight="1" x14ac:dyDescent="0.2">
      <c r="A67" s="49">
        <v>1</v>
      </c>
      <c r="B67" s="28" t="s">
        <v>41</v>
      </c>
      <c r="C67" s="24" t="s">
        <v>41</v>
      </c>
      <c r="D67" s="28"/>
      <c r="E67" s="28"/>
      <c r="F67" s="28"/>
      <c r="G67" s="28"/>
      <c r="H67" s="49" t="s">
        <v>41</v>
      </c>
      <c r="I67" s="49"/>
    </row>
    <row r="68" spans="1:9" ht="15.75" customHeight="1" x14ac:dyDescent="0.2">
      <c r="A68" s="49">
        <v>2</v>
      </c>
      <c r="B68" s="28" t="s">
        <v>41</v>
      </c>
      <c r="C68" s="24" t="s">
        <v>41</v>
      </c>
      <c r="D68" s="28"/>
      <c r="E68" s="28"/>
      <c r="F68" s="28"/>
      <c r="G68" s="28"/>
      <c r="H68" s="49" t="s">
        <v>41</v>
      </c>
      <c r="I68" s="49"/>
    </row>
    <row r="69" spans="1:9" ht="15.75" customHeight="1" x14ac:dyDescent="0.2">
      <c r="A69" s="49">
        <v>3</v>
      </c>
      <c r="B69" s="28" t="s">
        <v>41</v>
      </c>
      <c r="C69" s="24" t="s">
        <v>41</v>
      </c>
      <c r="D69" s="28"/>
      <c r="E69" s="28"/>
      <c r="F69" s="28"/>
      <c r="G69" s="28"/>
      <c r="H69" s="49" t="s">
        <v>41</v>
      </c>
      <c r="I69" s="49"/>
    </row>
    <row r="70" spans="1:9" x14ac:dyDescent="0.2">
      <c r="A70" s="2"/>
      <c r="C70" s="2"/>
      <c r="G70" s="2"/>
      <c r="H70" s="44"/>
      <c r="I70" s="44"/>
    </row>
    <row r="71" spans="1:9" ht="15.75" customHeight="1" x14ac:dyDescent="0.2">
      <c r="A71" s="24" t="s">
        <v>80</v>
      </c>
      <c r="B71" s="137" t="s">
        <v>41</v>
      </c>
      <c r="C71" s="138"/>
      <c r="D71" s="138"/>
      <c r="E71" s="139"/>
      <c r="F71" s="28" t="s">
        <v>41</v>
      </c>
      <c r="G71" s="28"/>
      <c r="H71" s="49"/>
      <c r="I71" s="42" t="s">
        <v>41</v>
      </c>
    </row>
    <row r="72" spans="1:9" ht="15.75" customHeight="1" x14ac:dyDescent="0.2">
      <c r="A72" s="49">
        <v>1</v>
      </c>
      <c r="B72" s="28" t="s">
        <v>41</v>
      </c>
      <c r="C72" s="24" t="s">
        <v>41</v>
      </c>
      <c r="D72" s="28"/>
      <c r="E72" s="28"/>
      <c r="F72" s="28"/>
      <c r="G72" s="28"/>
      <c r="H72" s="49" t="s">
        <v>41</v>
      </c>
      <c r="I72" s="49"/>
    </row>
    <row r="73" spans="1:9" ht="15.75" customHeight="1" x14ac:dyDescent="0.2">
      <c r="A73" s="49">
        <v>2</v>
      </c>
      <c r="B73" s="28" t="s">
        <v>41</v>
      </c>
      <c r="C73" s="24" t="s">
        <v>41</v>
      </c>
      <c r="D73" s="28"/>
      <c r="E73" s="28"/>
      <c r="F73" s="28"/>
      <c r="G73" s="28"/>
      <c r="H73" s="49" t="s">
        <v>41</v>
      </c>
      <c r="I73" s="49"/>
    </row>
    <row r="74" spans="1:9" ht="15.75" customHeight="1" x14ac:dyDescent="0.2">
      <c r="A74" s="49">
        <v>3</v>
      </c>
      <c r="B74" s="28" t="s">
        <v>41</v>
      </c>
      <c r="C74" s="24" t="s">
        <v>41</v>
      </c>
      <c r="D74" s="28"/>
      <c r="E74" s="28"/>
      <c r="F74" s="28"/>
      <c r="G74" s="28"/>
      <c r="H74" s="49" t="s">
        <v>41</v>
      </c>
      <c r="I74" s="49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60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3" customWidth="1"/>
    <col min="2" max="2" width="23.28515625" style="2" customWidth="1"/>
    <col min="3" max="3" width="6.85546875" style="3" customWidth="1"/>
    <col min="4" max="4" width="10" style="2" customWidth="1"/>
    <col min="5" max="5" width="108.5703125" style="2" bestFit="1" customWidth="1"/>
    <col min="6" max="6" width="8.140625" style="2" customWidth="1"/>
    <col min="7" max="8" width="6.7109375" style="3" customWidth="1"/>
    <col min="9" max="9" width="6.85546875" style="2" customWidth="1"/>
    <col min="10" max="10" width="2.7109375" style="8" customWidth="1"/>
    <col min="11" max="16384" width="9.140625" style="2"/>
  </cols>
  <sheetData>
    <row r="1" spans="1:10" ht="24.75" customHeight="1" x14ac:dyDescent="0.2">
      <c r="A1" s="74" t="s">
        <v>56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s="1" customFormat="1" ht="15.75" x14ac:dyDescent="0.2">
      <c r="A3" s="25" t="s">
        <v>15</v>
      </c>
      <c r="B3" s="113" t="s">
        <v>132</v>
      </c>
      <c r="C3" s="114">
        <v>2007</v>
      </c>
      <c r="D3" s="109" t="s">
        <v>126</v>
      </c>
      <c r="E3" s="111" t="s">
        <v>128</v>
      </c>
      <c r="F3" s="111" t="s">
        <v>127</v>
      </c>
      <c r="G3" s="25">
        <v>68</v>
      </c>
      <c r="H3" s="25">
        <v>77</v>
      </c>
      <c r="I3" s="42">
        <f>SUM(G3:H3)</f>
        <v>145</v>
      </c>
      <c r="J3" s="13">
        <v>2</v>
      </c>
    </row>
    <row r="4" spans="1:10" s="1" customFormat="1" ht="15.75" x14ac:dyDescent="0.2">
      <c r="A4" s="25" t="s">
        <v>25</v>
      </c>
      <c r="B4" s="113" t="s">
        <v>134</v>
      </c>
      <c r="C4" s="114">
        <v>2006</v>
      </c>
      <c r="D4" s="109" t="s">
        <v>126</v>
      </c>
      <c r="E4" s="111" t="s">
        <v>128</v>
      </c>
      <c r="F4" s="111" t="s">
        <v>127</v>
      </c>
      <c r="G4" s="25">
        <v>67</v>
      </c>
      <c r="H4" s="25">
        <v>78</v>
      </c>
      <c r="I4" s="42">
        <f>SUM(G4:H4)</f>
        <v>145</v>
      </c>
      <c r="J4" s="13"/>
    </row>
    <row r="5" spans="1:10" s="1" customFormat="1" ht="15.75" x14ac:dyDescent="0.2">
      <c r="A5" s="25" t="s">
        <v>26</v>
      </c>
      <c r="B5" s="113" t="s">
        <v>133</v>
      </c>
      <c r="C5" s="122">
        <v>2004</v>
      </c>
      <c r="D5" s="109" t="s">
        <v>126</v>
      </c>
      <c r="E5" s="111" t="s">
        <v>128</v>
      </c>
      <c r="F5" s="111" t="s">
        <v>127</v>
      </c>
      <c r="G5" s="25">
        <v>67</v>
      </c>
      <c r="H5" s="25">
        <v>77</v>
      </c>
      <c r="I5" s="42">
        <f>SUM(G5:H5)</f>
        <v>144</v>
      </c>
      <c r="J5" s="13">
        <v>1</v>
      </c>
    </row>
    <row r="6" spans="1:10" ht="15.75" x14ac:dyDescent="0.2">
      <c r="A6" s="24">
        <v>4</v>
      </c>
      <c r="B6" s="29"/>
      <c r="C6" s="75"/>
      <c r="D6" s="76"/>
      <c r="E6" s="77"/>
      <c r="F6" s="51"/>
      <c r="G6" s="24"/>
      <c r="H6" s="24"/>
      <c r="I6" s="42">
        <f t="shared" ref="I6:I13" si="0">SUM(G6:H6)</f>
        <v>0</v>
      </c>
      <c r="J6" s="3"/>
    </row>
    <row r="7" spans="1:10" ht="15.75" x14ac:dyDescent="0.2">
      <c r="A7" s="24">
        <v>5</v>
      </c>
      <c r="B7" s="29"/>
      <c r="C7" s="75"/>
      <c r="D7" s="76"/>
      <c r="E7" s="77"/>
      <c r="F7" s="51"/>
      <c r="G7" s="24"/>
      <c r="H7" s="24"/>
      <c r="I7" s="42">
        <f t="shared" si="0"/>
        <v>0</v>
      </c>
      <c r="J7" s="3"/>
    </row>
    <row r="8" spans="1:10" ht="15.75" x14ac:dyDescent="0.2">
      <c r="A8" s="24">
        <v>6</v>
      </c>
      <c r="B8" s="29"/>
      <c r="C8" s="75"/>
      <c r="D8" s="76"/>
      <c r="E8" s="77"/>
      <c r="F8" s="51"/>
      <c r="G8" s="24"/>
      <c r="H8" s="24"/>
      <c r="I8" s="42">
        <f t="shared" si="0"/>
        <v>0</v>
      </c>
      <c r="J8" s="3"/>
    </row>
    <row r="9" spans="1:10" ht="15.75" x14ac:dyDescent="0.2">
      <c r="A9" s="24">
        <v>7</v>
      </c>
      <c r="B9" s="29"/>
      <c r="C9" s="75"/>
      <c r="D9" s="76"/>
      <c r="E9" s="77"/>
      <c r="F9" s="51"/>
      <c r="G9" s="24"/>
      <c r="H9" s="24"/>
      <c r="I9" s="42">
        <f t="shared" si="0"/>
        <v>0</v>
      </c>
      <c r="J9" s="3"/>
    </row>
    <row r="10" spans="1:10" ht="15.75" x14ac:dyDescent="0.2">
      <c r="A10" s="24">
        <v>8</v>
      </c>
      <c r="B10" s="29"/>
      <c r="C10" s="75"/>
      <c r="D10" s="76"/>
      <c r="E10" s="77"/>
      <c r="F10" s="51"/>
      <c r="G10" s="24"/>
      <c r="H10" s="24"/>
      <c r="I10" s="42">
        <f t="shared" si="0"/>
        <v>0</v>
      </c>
      <c r="J10" s="3"/>
    </row>
    <row r="11" spans="1:10" ht="15.75" x14ac:dyDescent="0.2">
      <c r="A11" s="24">
        <v>9</v>
      </c>
      <c r="B11" s="29"/>
      <c r="C11" s="75"/>
      <c r="D11" s="76"/>
      <c r="E11" s="77"/>
      <c r="F11" s="51"/>
      <c r="G11" s="24"/>
      <c r="H11" s="24"/>
      <c r="I11" s="42">
        <f t="shared" si="0"/>
        <v>0</v>
      </c>
      <c r="J11" s="3"/>
    </row>
    <row r="12" spans="1:10" ht="15.75" x14ac:dyDescent="0.2">
      <c r="A12" s="24">
        <v>10</v>
      </c>
      <c r="B12" s="29"/>
      <c r="C12" s="75"/>
      <c r="D12" s="76"/>
      <c r="E12" s="77"/>
      <c r="F12" s="51"/>
      <c r="G12" s="24"/>
      <c r="H12" s="24"/>
      <c r="I12" s="42">
        <f t="shared" si="0"/>
        <v>0</v>
      </c>
      <c r="J12" s="3"/>
    </row>
    <row r="13" spans="1:10" ht="15.75" x14ac:dyDescent="0.2">
      <c r="A13" s="24">
        <v>25</v>
      </c>
      <c r="B13" s="28"/>
      <c r="C13" s="52"/>
      <c r="D13" s="51"/>
      <c r="E13" s="51"/>
      <c r="F13" s="51"/>
      <c r="G13" s="24"/>
      <c r="H13" s="24"/>
      <c r="I13" s="42">
        <f t="shared" si="0"/>
        <v>0</v>
      </c>
      <c r="J13" s="3"/>
    </row>
    <row r="14" spans="1:10" x14ac:dyDescent="0.2">
      <c r="J14" s="3"/>
    </row>
    <row r="15" spans="1:10" x14ac:dyDescent="0.2">
      <c r="J15" s="3"/>
    </row>
    <row r="16" spans="1:10" ht="15.75" customHeight="1" x14ac:dyDescent="0.2">
      <c r="B16" s="1" t="s">
        <v>34</v>
      </c>
      <c r="J16" s="3"/>
    </row>
    <row r="17" spans="1:10" ht="15.75" customHeight="1" x14ac:dyDescent="0.2">
      <c r="A17" s="24" t="s">
        <v>15</v>
      </c>
      <c r="B17" s="140" t="s">
        <v>128</v>
      </c>
      <c r="C17" s="141"/>
      <c r="D17" s="141"/>
      <c r="E17" s="142"/>
      <c r="F17" s="43" t="s">
        <v>127</v>
      </c>
      <c r="G17" s="28"/>
      <c r="H17" s="49"/>
      <c r="I17" s="42">
        <f>SUM(I18:I20)</f>
        <v>434</v>
      </c>
      <c r="J17" s="3"/>
    </row>
    <row r="18" spans="1:10" ht="15.75" customHeight="1" x14ac:dyDescent="0.2">
      <c r="A18" s="49">
        <v>1</v>
      </c>
      <c r="B18" s="27" t="s">
        <v>132</v>
      </c>
      <c r="C18" s="52">
        <v>2007</v>
      </c>
      <c r="D18" s="88" t="s">
        <v>126</v>
      </c>
      <c r="E18" s="90" t="s">
        <v>128</v>
      </c>
      <c r="F18" s="90" t="s">
        <v>127</v>
      </c>
      <c r="G18" s="24">
        <v>68</v>
      </c>
      <c r="H18" s="24">
        <v>77</v>
      </c>
      <c r="I18" s="42">
        <f>SUM(G18:H18)</f>
        <v>145</v>
      </c>
      <c r="J18" s="3"/>
    </row>
    <row r="19" spans="1:10" ht="15.75" customHeight="1" x14ac:dyDescent="0.2">
      <c r="A19" s="49">
        <v>2</v>
      </c>
      <c r="B19" s="27" t="s">
        <v>134</v>
      </c>
      <c r="C19" s="52">
        <v>2006</v>
      </c>
      <c r="D19" s="88" t="s">
        <v>126</v>
      </c>
      <c r="E19" s="90" t="s">
        <v>128</v>
      </c>
      <c r="F19" s="90" t="s">
        <v>127</v>
      </c>
      <c r="G19" s="24">
        <v>67</v>
      </c>
      <c r="H19" s="24">
        <v>78</v>
      </c>
      <c r="I19" s="42">
        <f>SUM(G19:H19)</f>
        <v>145</v>
      </c>
      <c r="J19" s="3"/>
    </row>
    <row r="20" spans="1:10" ht="15.75" customHeight="1" x14ac:dyDescent="0.2">
      <c r="A20" s="49">
        <v>3</v>
      </c>
      <c r="B20" s="27" t="s">
        <v>133</v>
      </c>
      <c r="C20" s="75">
        <v>2004</v>
      </c>
      <c r="D20" s="88" t="s">
        <v>126</v>
      </c>
      <c r="E20" s="90" t="s">
        <v>128</v>
      </c>
      <c r="F20" s="90" t="s">
        <v>127</v>
      </c>
      <c r="G20" s="24">
        <v>67</v>
      </c>
      <c r="H20" s="24">
        <v>77</v>
      </c>
      <c r="I20" s="42">
        <f>SUM(G20:H20)</f>
        <v>144</v>
      </c>
      <c r="J20" s="3"/>
    </row>
    <row r="21" spans="1:10" x14ac:dyDescent="0.2">
      <c r="C21" s="2"/>
      <c r="G21" s="2"/>
      <c r="H21" s="44"/>
      <c r="I21" s="44"/>
      <c r="J21" s="3"/>
    </row>
    <row r="22" spans="1:10" ht="15.75" customHeight="1" x14ac:dyDescent="0.2">
      <c r="A22" s="24" t="s">
        <v>25</v>
      </c>
      <c r="B22" s="137" t="s">
        <v>41</v>
      </c>
      <c r="C22" s="138"/>
      <c r="D22" s="138"/>
      <c r="E22" s="139"/>
      <c r="F22" s="28" t="s">
        <v>41</v>
      </c>
      <c r="G22" s="28"/>
      <c r="H22" s="49"/>
      <c r="I22" s="42" t="s">
        <v>41</v>
      </c>
      <c r="J22" s="3"/>
    </row>
    <row r="23" spans="1:10" ht="15.75" customHeight="1" x14ac:dyDescent="0.2">
      <c r="A23" s="49">
        <v>1</v>
      </c>
      <c r="B23" s="28" t="s">
        <v>41</v>
      </c>
      <c r="C23" s="24" t="s">
        <v>41</v>
      </c>
      <c r="D23" s="28"/>
      <c r="E23" s="28"/>
      <c r="F23" s="28"/>
      <c r="G23" s="28"/>
      <c r="H23" s="49" t="s">
        <v>41</v>
      </c>
      <c r="I23" s="49"/>
      <c r="J23" s="3"/>
    </row>
    <row r="24" spans="1:10" ht="15.75" customHeight="1" x14ac:dyDescent="0.2">
      <c r="A24" s="49">
        <v>2</v>
      </c>
      <c r="B24" s="28" t="s">
        <v>41</v>
      </c>
      <c r="C24" s="24" t="s">
        <v>41</v>
      </c>
      <c r="D24" s="28"/>
      <c r="E24" s="28"/>
      <c r="F24" s="28"/>
      <c r="G24" s="28"/>
      <c r="H24" s="49" t="s">
        <v>41</v>
      </c>
      <c r="I24" s="49"/>
      <c r="J24" s="3"/>
    </row>
    <row r="25" spans="1:10" ht="15.75" customHeight="1" x14ac:dyDescent="0.2">
      <c r="A25" s="49">
        <v>3</v>
      </c>
      <c r="B25" s="28" t="s">
        <v>41</v>
      </c>
      <c r="C25" s="24" t="s">
        <v>41</v>
      </c>
      <c r="D25" s="28"/>
      <c r="E25" s="28"/>
      <c r="F25" s="28"/>
      <c r="G25" s="28"/>
      <c r="H25" s="49" t="s">
        <v>41</v>
      </c>
      <c r="I25" s="49"/>
      <c r="J25" s="3"/>
    </row>
    <row r="26" spans="1:10" x14ac:dyDescent="0.2">
      <c r="A26" s="2"/>
      <c r="C26" s="2"/>
      <c r="G26" s="2"/>
      <c r="H26" s="44"/>
      <c r="I26" s="44"/>
      <c r="J26" s="3"/>
    </row>
    <row r="27" spans="1:10" ht="15.75" customHeight="1" x14ac:dyDescent="0.2">
      <c r="A27" s="24" t="s">
        <v>26</v>
      </c>
      <c r="B27" s="137" t="s">
        <v>41</v>
      </c>
      <c r="C27" s="138"/>
      <c r="D27" s="138"/>
      <c r="E27" s="139"/>
      <c r="F27" s="28" t="s">
        <v>41</v>
      </c>
      <c r="G27" s="28"/>
      <c r="H27" s="49"/>
      <c r="I27" s="42" t="s">
        <v>41</v>
      </c>
      <c r="J27" s="3"/>
    </row>
    <row r="28" spans="1:10" ht="15.75" customHeight="1" x14ac:dyDescent="0.2">
      <c r="A28" s="49">
        <v>1</v>
      </c>
      <c r="B28" s="28" t="s">
        <v>41</v>
      </c>
      <c r="C28" s="24" t="s">
        <v>41</v>
      </c>
      <c r="D28" s="28"/>
      <c r="E28" s="28"/>
      <c r="F28" s="28"/>
      <c r="G28" s="28"/>
      <c r="H28" s="49" t="s">
        <v>41</v>
      </c>
      <c r="I28" s="49"/>
      <c r="J28" s="3"/>
    </row>
    <row r="29" spans="1:10" ht="15.75" customHeight="1" x14ac:dyDescent="0.2">
      <c r="A29" s="49">
        <v>2</v>
      </c>
      <c r="B29" s="28" t="s">
        <v>41</v>
      </c>
      <c r="C29" s="24" t="s">
        <v>41</v>
      </c>
      <c r="D29" s="28"/>
      <c r="E29" s="28"/>
      <c r="F29" s="28"/>
      <c r="G29" s="28"/>
      <c r="H29" s="49" t="s">
        <v>41</v>
      </c>
      <c r="I29" s="49"/>
      <c r="J29" s="3"/>
    </row>
    <row r="30" spans="1:10" ht="15.75" customHeight="1" x14ac:dyDescent="0.2">
      <c r="A30" s="49">
        <v>3</v>
      </c>
      <c r="B30" s="28" t="s">
        <v>41</v>
      </c>
      <c r="C30" s="24" t="s">
        <v>41</v>
      </c>
      <c r="D30" s="28"/>
      <c r="E30" s="28"/>
      <c r="F30" s="28"/>
      <c r="G30" s="28"/>
      <c r="H30" s="49" t="s">
        <v>41</v>
      </c>
      <c r="I30" s="49"/>
      <c r="J30" s="3"/>
    </row>
    <row r="31" spans="1:10" x14ac:dyDescent="0.2">
      <c r="H31" s="44"/>
      <c r="I31" s="44"/>
      <c r="J31" s="3"/>
    </row>
    <row r="32" spans="1:10" ht="15.75" x14ac:dyDescent="0.2">
      <c r="A32" s="24" t="s">
        <v>74</v>
      </c>
      <c r="B32" s="137" t="s">
        <v>41</v>
      </c>
      <c r="C32" s="138"/>
      <c r="D32" s="138"/>
      <c r="E32" s="139"/>
      <c r="F32" s="28" t="s">
        <v>41</v>
      </c>
      <c r="G32" s="28"/>
      <c r="H32" s="49"/>
      <c r="I32" s="42" t="s">
        <v>41</v>
      </c>
      <c r="J32" s="3"/>
    </row>
    <row r="33" spans="1:10" x14ac:dyDescent="0.2">
      <c r="A33" s="49">
        <v>1</v>
      </c>
      <c r="B33" s="28" t="s">
        <v>41</v>
      </c>
      <c r="C33" s="24" t="s">
        <v>41</v>
      </c>
      <c r="D33" s="28"/>
      <c r="E33" s="28"/>
      <c r="F33" s="28"/>
      <c r="G33" s="28"/>
      <c r="H33" s="49" t="s">
        <v>41</v>
      </c>
      <c r="I33" s="49"/>
      <c r="J33" s="3"/>
    </row>
    <row r="34" spans="1:10" x14ac:dyDescent="0.2">
      <c r="A34" s="49">
        <v>2</v>
      </c>
      <c r="B34" s="28" t="s">
        <v>41</v>
      </c>
      <c r="C34" s="24" t="s">
        <v>41</v>
      </c>
      <c r="D34" s="28"/>
      <c r="E34" s="28"/>
      <c r="F34" s="28"/>
      <c r="G34" s="28"/>
      <c r="H34" s="49" t="s">
        <v>41</v>
      </c>
      <c r="I34" s="49"/>
      <c r="J34" s="3"/>
    </row>
    <row r="35" spans="1:10" x14ac:dyDescent="0.2">
      <c r="A35" s="49">
        <v>3</v>
      </c>
      <c r="B35" s="28" t="s">
        <v>41</v>
      </c>
      <c r="C35" s="24" t="s">
        <v>41</v>
      </c>
      <c r="D35" s="28"/>
      <c r="E35" s="28"/>
      <c r="F35" s="28"/>
      <c r="G35" s="28"/>
      <c r="H35" s="49" t="s">
        <v>41</v>
      </c>
      <c r="I35" s="49"/>
      <c r="J35" s="3"/>
    </row>
    <row r="36" spans="1:10" x14ac:dyDescent="0.2">
      <c r="C36" s="2"/>
      <c r="G36" s="2"/>
      <c r="H36" s="44"/>
      <c r="I36" s="44"/>
      <c r="J36" s="3"/>
    </row>
    <row r="37" spans="1:10" ht="15.75" customHeight="1" x14ac:dyDescent="0.2">
      <c r="A37" s="24" t="s">
        <v>75</v>
      </c>
      <c r="B37" s="137" t="s">
        <v>41</v>
      </c>
      <c r="C37" s="138"/>
      <c r="D37" s="138"/>
      <c r="E37" s="139"/>
      <c r="F37" s="28" t="s">
        <v>41</v>
      </c>
      <c r="G37" s="28"/>
      <c r="H37" s="49"/>
      <c r="I37" s="42" t="s">
        <v>41</v>
      </c>
      <c r="J37" s="3"/>
    </row>
    <row r="38" spans="1:10" ht="15.75" customHeight="1" x14ac:dyDescent="0.2">
      <c r="A38" s="49">
        <v>1</v>
      </c>
      <c r="B38" s="28" t="s">
        <v>41</v>
      </c>
      <c r="C38" s="24" t="s">
        <v>41</v>
      </c>
      <c r="D38" s="28"/>
      <c r="E38" s="28"/>
      <c r="F38" s="28"/>
      <c r="G38" s="28"/>
      <c r="H38" s="49" t="s">
        <v>41</v>
      </c>
      <c r="I38" s="49"/>
      <c r="J38" s="3"/>
    </row>
    <row r="39" spans="1:10" ht="15.75" customHeight="1" x14ac:dyDescent="0.2">
      <c r="A39" s="49">
        <v>2</v>
      </c>
      <c r="B39" s="28" t="s">
        <v>41</v>
      </c>
      <c r="C39" s="24" t="s">
        <v>41</v>
      </c>
      <c r="D39" s="28"/>
      <c r="E39" s="28"/>
      <c r="F39" s="28"/>
      <c r="G39" s="28"/>
      <c r="H39" s="49" t="s">
        <v>41</v>
      </c>
      <c r="I39" s="49"/>
      <c r="J39" s="3"/>
    </row>
    <row r="40" spans="1:10" ht="15.75" customHeight="1" x14ac:dyDescent="0.2">
      <c r="A40" s="49">
        <v>3</v>
      </c>
      <c r="B40" s="28" t="s">
        <v>41</v>
      </c>
      <c r="C40" s="24" t="s">
        <v>41</v>
      </c>
      <c r="D40" s="28"/>
      <c r="E40" s="28"/>
      <c r="F40" s="28"/>
      <c r="G40" s="28"/>
      <c r="H40" s="49" t="s">
        <v>41</v>
      </c>
      <c r="I40" s="49"/>
      <c r="J40" s="3"/>
    </row>
    <row r="41" spans="1:10" x14ac:dyDescent="0.2">
      <c r="A41" s="2"/>
      <c r="C41" s="2"/>
      <c r="G41" s="2"/>
      <c r="H41" s="44"/>
      <c r="I41" s="44"/>
      <c r="J41" s="3"/>
    </row>
    <row r="42" spans="1:10" ht="15.75" customHeight="1" x14ac:dyDescent="0.2">
      <c r="A42" s="24" t="s">
        <v>76</v>
      </c>
      <c r="B42" s="137" t="s">
        <v>41</v>
      </c>
      <c r="C42" s="138"/>
      <c r="D42" s="138"/>
      <c r="E42" s="139"/>
      <c r="F42" s="28" t="s">
        <v>41</v>
      </c>
      <c r="G42" s="28"/>
      <c r="H42" s="49"/>
      <c r="I42" s="42" t="s">
        <v>41</v>
      </c>
      <c r="J42" s="3"/>
    </row>
    <row r="43" spans="1:10" ht="15.75" customHeight="1" x14ac:dyDescent="0.2">
      <c r="A43" s="49">
        <v>1</v>
      </c>
      <c r="B43" s="28" t="s">
        <v>41</v>
      </c>
      <c r="C43" s="24" t="s">
        <v>41</v>
      </c>
      <c r="D43" s="28"/>
      <c r="E43" s="28"/>
      <c r="F43" s="28"/>
      <c r="G43" s="28"/>
      <c r="H43" s="49" t="s">
        <v>41</v>
      </c>
      <c r="I43" s="49"/>
      <c r="J43" s="3"/>
    </row>
    <row r="44" spans="1:10" ht="15.75" customHeight="1" x14ac:dyDescent="0.2">
      <c r="A44" s="49">
        <v>2</v>
      </c>
      <c r="B44" s="28" t="s">
        <v>41</v>
      </c>
      <c r="C44" s="24" t="s">
        <v>41</v>
      </c>
      <c r="D44" s="28"/>
      <c r="E44" s="28"/>
      <c r="F44" s="28"/>
      <c r="G44" s="28"/>
      <c r="H44" s="49" t="s">
        <v>41</v>
      </c>
      <c r="I44" s="49"/>
      <c r="J44" s="3"/>
    </row>
    <row r="45" spans="1:10" ht="15.75" customHeight="1" x14ac:dyDescent="0.2">
      <c r="A45" s="49">
        <v>3</v>
      </c>
      <c r="B45" s="28" t="s">
        <v>41</v>
      </c>
      <c r="C45" s="24" t="s">
        <v>41</v>
      </c>
      <c r="D45" s="28"/>
      <c r="E45" s="28"/>
      <c r="F45" s="28"/>
      <c r="G45" s="28"/>
      <c r="H45" s="49" t="s">
        <v>41</v>
      </c>
      <c r="I45" s="49"/>
      <c r="J45" s="3"/>
    </row>
    <row r="46" spans="1:10" x14ac:dyDescent="0.2">
      <c r="H46" s="44"/>
      <c r="I46" s="44"/>
      <c r="J46" s="3"/>
    </row>
    <row r="47" spans="1:10" ht="15.75" customHeight="1" x14ac:dyDescent="0.2">
      <c r="A47" s="24" t="s">
        <v>77</v>
      </c>
      <c r="B47" s="137" t="s">
        <v>41</v>
      </c>
      <c r="C47" s="138"/>
      <c r="D47" s="138"/>
      <c r="E47" s="139"/>
      <c r="F47" s="28" t="s">
        <v>41</v>
      </c>
      <c r="G47" s="28"/>
      <c r="H47" s="49"/>
      <c r="I47" s="42" t="s">
        <v>41</v>
      </c>
      <c r="J47" s="3"/>
    </row>
    <row r="48" spans="1:10" ht="15.75" customHeight="1" x14ac:dyDescent="0.2">
      <c r="A48" s="49">
        <v>1</v>
      </c>
      <c r="B48" s="28" t="s">
        <v>41</v>
      </c>
      <c r="C48" s="24" t="s">
        <v>41</v>
      </c>
      <c r="D48" s="28"/>
      <c r="E48" s="28"/>
      <c r="F48" s="28"/>
      <c r="G48" s="28"/>
      <c r="H48" s="49" t="s">
        <v>41</v>
      </c>
      <c r="I48" s="49"/>
      <c r="J48" s="3"/>
    </row>
    <row r="49" spans="1:10" ht="15.75" customHeight="1" x14ac:dyDescent="0.2">
      <c r="A49" s="49">
        <v>2</v>
      </c>
      <c r="B49" s="28" t="s">
        <v>41</v>
      </c>
      <c r="C49" s="24" t="s">
        <v>41</v>
      </c>
      <c r="D49" s="28"/>
      <c r="E49" s="28"/>
      <c r="F49" s="28"/>
      <c r="G49" s="28"/>
      <c r="H49" s="49" t="s">
        <v>41</v>
      </c>
      <c r="I49" s="49"/>
      <c r="J49" s="3"/>
    </row>
    <row r="50" spans="1:10" ht="15.75" customHeight="1" x14ac:dyDescent="0.2">
      <c r="A50" s="49">
        <v>3</v>
      </c>
      <c r="B50" s="28" t="s">
        <v>41</v>
      </c>
      <c r="C50" s="24" t="s">
        <v>41</v>
      </c>
      <c r="D50" s="28"/>
      <c r="E50" s="28"/>
      <c r="F50" s="28"/>
      <c r="G50" s="28"/>
      <c r="H50" s="49" t="s">
        <v>41</v>
      </c>
      <c r="I50" s="49"/>
      <c r="J50" s="3"/>
    </row>
    <row r="51" spans="1:10" x14ac:dyDescent="0.2">
      <c r="C51" s="2"/>
      <c r="G51" s="2"/>
      <c r="H51" s="44"/>
      <c r="I51" s="44"/>
      <c r="J51" s="3"/>
    </row>
    <row r="52" spans="1:10" ht="15.75" customHeight="1" x14ac:dyDescent="0.2">
      <c r="A52" s="24" t="s">
        <v>78</v>
      </c>
      <c r="B52" s="137" t="s">
        <v>41</v>
      </c>
      <c r="C52" s="138"/>
      <c r="D52" s="138"/>
      <c r="E52" s="139"/>
      <c r="F52" s="28" t="s">
        <v>41</v>
      </c>
      <c r="G52" s="28"/>
      <c r="H52" s="49"/>
      <c r="I52" s="42" t="s">
        <v>41</v>
      </c>
      <c r="J52" s="3"/>
    </row>
    <row r="53" spans="1:10" ht="15.75" customHeight="1" x14ac:dyDescent="0.2">
      <c r="A53" s="49">
        <v>1</v>
      </c>
      <c r="B53" s="28" t="s">
        <v>41</v>
      </c>
      <c r="C53" s="24" t="s">
        <v>41</v>
      </c>
      <c r="D53" s="28"/>
      <c r="E53" s="28"/>
      <c r="F53" s="28"/>
      <c r="G53" s="28"/>
      <c r="H53" s="49" t="s">
        <v>41</v>
      </c>
      <c r="I53" s="49"/>
      <c r="J53" s="3"/>
    </row>
    <row r="54" spans="1:10" ht="15.75" customHeight="1" x14ac:dyDescent="0.2">
      <c r="A54" s="49">
        <v>2</v>
      </c>
      <c r="B54" s="28" t="s">
        <v>41</v>
      </c>
      <c r="C54" s="24" t="s">
        <v>41</v>
      </c>
      <c r="D54" s="28"/>
      <c r="E54" s="28"/>
      <c r="F54" s="28"/>
      <c r="G54" s="28"/>
      <c r="H54" s="49" t="s">
        <v>41</v>
      </c>
      <c r="I54" s="49"/>
      <c r="J54" s="3"/>
    </row>
    <row r="55" spans="1:10" ht="15.75" customHeight="1" x14ac:dyDescent="0.2">
      <c r="A55" s="49">
        <v>3</v>
      </c>
      <c r="B55" s="28" t="s">
        <v>41</v>
      </c>
      <c r="C55" s="24" t="s">
        <v>41</v>
      </c>
      <c r="D55" s="28"/>
      <c r="E55" s="28"/>
      <c r="F55" s="28"/>
      <c r="G55" s="28"/>
      <c r="H55" s="49" t="s">
        <v>41</v>
      </c>
      <c r="I55" s="49"/>
      <c r="J55" s="3"/>
    </row>
    <row r="56" spans="1:10" x14ac:dyDescent="0.2">
      <c r="A56" s="2"/>
      <c r="C56" s="2"/>
      <c r="G56" s="2"/>
      <c r="H56" s="44"/>
      <c r="I56" s="44"/>
      <c r="J56" s="3"/>
    </row>
    <row r="57" spans="1:10" ht="15.75" customHeight="1" x14ac:dyDescent="0.2">
      <c r="A57" s="24" t="s">
        <v>79</v>
      </c>
      <c r="B57" s="137" t="s">
        <v>41</v>
      </c>
      <c r="C57" s="138"/>
      <c r="D57" s="138"/>
      <c r="E57" s="139"/>
      <c r="F57" s="28" t="s">
        <v>41</v>
      </c>
      <c r="G57" s="28"/>
      <c r="H57" s="49"/>
      <c r="I57" s="42" t="s">
        <v>41</v>
      </c>
      <c r="J57" s="3"/>
    </row>
    <row r="58" spans="1:10" ht="15.75" customHeight="1" x14ac:dyDescent="0.2">
      <c r="A58" s="49">
        <v>1</v>
      </c>
      <c r="B58" s="28" t="s">
        <v>41</v>
      </c>
      <c r="C58" s="24" t="s">
        <v>41</v>
      </c>
      <c r="D58" s="28"/>
      <c r="E58" s="28"/>
      <c r="F58" s="28"/>
      <c r="G58" s="28"/>
      <c r="H58" s="49" t="s">
        <v>41</v>
      </c>
      <c r="I58" s="49"/>
      <c r="J58" s="3"/>
    </row>
    <row r="59" spans="1:10" ht="15.75" customHeight="1" x14ac:dyDescent="0.2">
      <c r="A59" s="49">
        <v>2</v>
      </c>
      <c r="B59" s="28" t="s">
        <v>41</v>
      </c>
      <c r="C59" s="24" t="s">
        <v>41</v>
      </c>
      <c r="D59" s="28"/>
      <c r="E59" s="28"/>
      <c r="F59" s="28"/>
      <c r="G59" s="28"/>
      <c r="H59" s="49" t="s">
        <v>41</v>
      </c>
      <c r="I59" s="49"/>
      <c r="J59" s="3"/>
    </row>
    <row r="60" spans="1:10" ht="15.75" customHeight="1" x14ac:dyDescent="0.2">
      <c r="A60" s="49">
        <v>3</v>
      </c>
      <c r="B60" s="28" t="s">
        <v>41</v>
      </c>
      <c r="C60" s="24" t="s">
        <v>41</v>
      </c>
      <c r="D60" s="28"/>
      <c r="E60" s="28"/>
      <c r="F60" s="28"/>
      <c r="G60" s="28"/>
      <c r="H60" s="49" t="s">
        <v>41</v>
      </c>
      <c r="I60" s="49"/>
      <c r="J60" s="3"/>
    </row>
  </sheetData>
  <sortState xmlns:xlrd2="http://schemas.microsoft.com/office/spreadsheetml/2017/richdata2" ref="B3:J5">
    <sortCondition descending="1" ref="I3:I5"/>
  </sortState>
  <mergeCells count="9">
    <mergeCell ref="B47:E47"/>
    <mergeCell ref="B52:E52"/>
    <mergeCell ref="B57:E57"/>
    <mergeCell ref="B17:E17"/>
    <mergeCell ref="B22:E22"/>
    <mergeCell ref="B27:E27"/>
    <mergeCell ref="B32:E32"/>
    <mergeCell ref="B37:E37"/>
    <mergeCell ref="B42:E42"/>
  </mergeCells>
  <phoneticPr fontId="0" type="noConversion"/>
  <conditionalFormatting sqref="I3:I13">
    <cfRule type="cellIs" dxfId="40" priority="2" operator="lessThanOrEqual">
      <formula>0</formula>
    </cfRule>
  </conditionalFormatting>
  <conditionalFormatting sqref="I18:I20">
    <cfRule type="cellIs" dxfId="3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1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L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4"/>
    </sheetView>
  </sheetViews>
  <sheetFormatPr defaultColWidth="9.140625" defaultRowHeight="15" x14ac:dyDescent="0.2"/>
  <cols>
    <col min="1" max="1" width="6" style="3" customWidth="1"/>
    <col min="2" max="2" width="15.42578125" style="2" customWidth="1"/>
    <col min="3" max="3" width="6.85546875" style="3" customWidth="1"/>
    <col min="4" max="4" width="6.42578125" style="2" customWidth="1"/>
    <col min="5" max="5" width="79.140625" style="2" customWidth="1"/>
    <col min="6" max="6" width="9.28515625" style="2" customWidth="1"/>
    <col min="7" max="10" width="6.140625" style="8" customWidth="1"/>
    <col min="11" max="11" width="6.85546875" style="2" customWidth="1"/>
    <col min="12" max="12" width="3.7109375" style="2" customWidth="1"/>
    <col min="13" max="16384" width="9.140625" style="2"/>
  </cols>
  <sheetData>
    <row r="1" spans="1:12" ht="24.75" customHeight="1" x14ac:dyDescent="0.2">
      <c r="A1" s="74" t="s">
        <v>57</v>
      </c>
      <c r="G1" s="3"/>
      <c r="H1" s="3"/>
      <c r="I1" s="3"/>
      <c r="J1" s="3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2" s="1" customFormat="1" ht="15.75" x14ac:dyDescent="0.2">
      <c r="A3" s="25" t="s">
        <v>15</v>
      </c>
      <c r="B3" s="115" t="s">
        <v>148</v>
      </c>
      <c r="C3" s="114">
        <v>2007</v>
      </c>
      <c r="D3" s="115" t="s">
        <v>114</v>
      </c>
      <c r="E3" s="115" t="s">
        <v>189</v>
      </c>
      <c r="F3" s="115" t="s">
        <v>116</v>
      </c>
      <c r="G3" s="25">
        <v>88</v>
      </c>
      <c r="H3" s="25">
        <v>88</v>
      </c>
      <c r="I3" s="25">
        <v>89</v>
      </c>
      <c r="J3" s="25">
        <v>82</v>
      </c>
      <c r="K3" s="42">
        <f>SUM(G3:J3)</f>
        <v>347</v>
      </c>
      <c r="L3" s="1">
        <v>5</v>
      </c>
    </row>
    <row r="4" spans="1:12" s="1" customFormat="1" ht="15.75" x14ac:dyDescent="0.2">
      <c r="A4" s="25" t="s">
        <v>25</v>
      </c>
      <c r="B4" s="115" t="s">
        <v>149</v>
      </c>
      <c r="C4" s="114">
        <v>2007</v>
      </c>
      <c r="D4" s="115" t="s">
        <v>114</v>
      </c>
      <c r="E4" s="115" t="s">
        <v>115</v>
      </c>
      <c r="F4" s="115" t="s">
        <v>116</v>
      </c>
      <c r="G4" s="25">
        <v>71</v>
      </c>
      <c r="H4" s="25">
        <v>71</v>
      </c>
      <c r="I4" s="25">
        <v>71</v>
      </c>
      <c r="J4" s="25">
        <v>78</v>
      </c>
      <c r="K4" s="42">
        <f>SUM(G4:J4)</f>
        <v>291</v>
      </c>
      <c r="L4" s="1">
        <v>1</v>
      </c>
    </row>
    <row r="5" spans="1:12" ht="15.75" x14ac:dyDescent="0.2">
      <c r="A5" s="24" t="s">
        <v>26</v>
      </c>
      <c r="B5" s="51" t="s">
        <v>41</v>
      </c>
      <c r="C5" s="52" t="s">
        <v>41</v>
      </c>
      <c r="D5" s="51" t="s">
        <v>41</v>
      </c>
      <c r="E5" s="51" t="s">
        <v>41</v>
      </c>
      <c r="F5" s="51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2">
        <f>SUM(G5:J5)</f>
        <v>0</v>
      </c>
    </row>
    <row r="6" spans="1:12" ht="15.75" x14ac:dyDescent="0.2">
      <c r="A6" s="24">
        <v>4</v>
      </c>
      <c r="B6" s="27"/>
      <c r="C6" s="52"/>
      <c r="D6" s="51"/>
      <c r="E6" s="51"/>
      <c r="F6" s="51"/>
      <c r="G6" s="24"/>
      <c r="H6" s="24"/>
      <c r="I6" s="24"/>
      <c r="J6" s="24"/>
      <c r="K6" s="42">
        <f t="shared" ref="K6:K27" si="0">SUM(G6:J6)</f>
        <v>0</v>
      </c>
    </row>
    <row r="7" spans="1:12" ht="15.75" x14ac:dyDescent="0.2">
      <c r="A7" s="24">
        <v>5</v>
      </c>
      <c r="B7" s="27"/>
      <c r="C7" s="52"/>
      <c r="D7" s="51"/>
      <c r="E7" s="51"/>
      <c r="F7" s="51"/>
      <c r="G7" s="24"/>
      <c r="H7" s="24"/>
      <c r="I7" s="24"/>
      <c r="J7" s="24"/>
      <c r="K7" s="42">
        <f t="shared" si="0"/>
        <v>0</v>
      </c>
    </row>
    <row r="8" spans="1:12" ht="15.75" x14ac:dyDescent="0.2">
      <c r="A8" s="24">
        <v>6</v>
      </c>
      <c r="B8" s="27"/>
      <c r="C8" s="52"/>
      <c r="D8" s="51"/>
      <c r="E8" s="51"/>
      <c r="F8" s="51"/>
      <c r="G8" s="24"/>
      <c r="H8" s="24"/>
      <c r="I8" s="24"/>
      <c r="J8" s="24"/>
      <c r="K8" s="42">
        <f t="shared" si="0"/>
        <v>0</v>
      </c>
    </row>
    <row r="9" spans="1:12" ht="15.75" x14ac:dyDescent="0.2">
      <c r="A9" s="24">
        <v>7</v>
      </c>
      <c r="B9" s="27"/>
      <c r="C9" s="52"/>
      <c r="D9" s="51"/>
      <c r="E9" s="51"/>
      <c r="F9" s="51"/>
      <c r="G9" s="24"/>
      <c r="H9" s="24"/>
      <c r="I9" s="24"/>
      <c r="J9" s="24"/>
      <c r="K9" s="42">
        <f t="shared" si="0"/>
        <v>0</v>
      </c>
    </row>
    <row r="10" spans="1:12" ht="15.75" x14ac:dyDescent="0.2">
      <c r="A10" s="24">
        <v>8</v>
      </c>
      <c r="B10" s="27"/>
      <c r="C10" s="52"/>
      <c r="D10" s="51"/>
      <c r="E10" s="51"/>
      <c r="F10" s="51"/>
      <c r="G10" s="24"/>
      <c r="H10" s="24"/>
      <c r="I10" s="24"/>
      <c r="J10" s="24"/>
      <c r="K10" s="42">
        <f t="shared" si="0"/>
        <v>0</v>
      </c>
    </row>
    <row r="11" spans="1:12" ht="15.75" x14ac:dyDescent="0.2">
      <c r="A11" s="24">
        <v>9</v>
      </c>
      <c r="B11" s="27"/>
      <c r="C11" s="52"/>
      <c r="D11" s="51"/>
      <c r="E11" s="51"/>
      <c r="F11" s="51"/>
      <c r="G11" s="24"/>
      <c r="H11" s="24"/>
      <c r="I11" s="24"/>
      <c r="J11" s="24"/>
      <c r="K11" s="42">
        <f t="shared" si="0"/>
        <v>0</v>
      </c>
    </row>
    <row r="12" spans="1:12" ht="15.75" x14ac:dyDescent="0.2">
      <c r="A12" s="24">
        <v>10</v>
      </c>
      <c r="B12" s="27"/>
      <c r="C12" s="52"/>
      <c r="D12" s="51"/>
      <c r="E12" s="51"/>
      <c r="F12" s="51"/>
      <c r="G12" s="24"/>
      <c r="H12" s="24"/>
      <c r="I12" s="24"/>
      <c r="J12" s="24"/>
      <c r="K12" s="42">
        <f t="shared" si="0"/>
        <v>0</v>
      </c>
    </row>
    <row r="13" spans="1:12" ht="15.75" x14ac:dyDescent="0.2">
      <c r="A13" s="24">
        <v>11</v>
      </c>
      <c r="B13" s="27"/>
      <c r="C13" s="52"/>
      <c r="D13" s="51"/>
      <c r="E13" s="51"/>
      <c r="F13" s="51"/>
      <c r="G13" s="24"/>
      <c r="H13" s="24"/>
      <c r="I13" s="24"/>
      <c r="J13" s="24"/>
      <c r="K13" s="42">
        <f t="shared" si="0"/>
        <v>0</v>
      </c>
    </row>
    <row r="14" spans="1:12" ht="15.75" x14ac:dyDescent="0.2">
      <c r="A14" s="24">
        <v>12</v>
      </c>
      <c r="B14" s="27"/>
      <c r="C14" s="52"/>
      <c r="D14" s="51"/>
      <c r="E14" s="51"/>
      <c r="F14" s="51"/>
      <c r="G14" s="24"/>
      <c r="H14" s="24"/>
      <c r="I14" s="24"/>
      <c r="J14" s="24"/>
      <c r="K14" s="42">
        <f t="shared" si="0"/>
        <v>0</v>
      </c>
    </row>
    <row r="15" spans="1:12" ht="15.75" x14ac:dyDescent="0.2">
      <c r="A15" s="24">
        <v>13</v>
      </c>
      <c r="B15" s="27"/>
      <c r="C15" s="52"/>
      <c r="D15" s="51"/>
      <c r="E15" s="51"/>
      <c r="F15" s="51"/>
      <c r="G15" s="24"/>
      <c r="H15" s="24"/>
      <c r="I15" s="24"/>
      <c r="J15" s="24"/>
      <c r="K15" s="42">
        <f t="shared" si="0"/>
        <v>0</v>
      </c>
    </row>
    <row r="16" spans="1:12" ht="15.75" x14ac:dyDescent="0.2">
      <c r="A16" s="24">
        <v>14</v>
      </c>
      <c r="B16" s="27"/>
      <c r="C16" s="52"/>
      <c r="D16" s="51"/>
      <c r="E16" s="51"/>
      <c r="F16" s="51"/>
      <c r="G16" s="24"/>
      <c r="H16" s="24"/>
      <c r="I16" s="24"/>
      <c r="J16" s="24"/>
      <c r="K16" s="42">
        <f t="shared" si="0"/>
        <v>0</v>
      </c>
    </row>
    <row r="17" spans="1:11" ht="15.75" x14ac:dyDescent="0.2">
      <c r="A17" s="24">
        <v>15</v>
      </c>
      <c r="B17" s="27"/>
      <c r="C17" s="52"/>
      <c r="D17" s="51"/>
      <c r="E17" s="51"/>
      <c r="F17" s="51"/>
      <c r="G17" s="24"/>
      <c r="H17" s="24"/>
      <c r="I17" s="24"/>
      <c r="J17" s="24"/>
      <c r="K17" s="42">
        <f t="shared" si="0"/>
        <v>0</v>
      </c>
    </row>
    <row r="18" spans="1:11" ht="15.75" x14ac:dyDescent="0.2">
      <c r="A18" s="24">
        <v>16</v>
      </c>
      <c r="B18" s="27"/>
      <c r="C18" s="52"/>
      <c r="D18" s="51"/>
      <c r="E18" s="51"/>
      <c r="F18" s="51"/>
      <c r="G18" s="24"/>
      <c r="H18" s="24"/>
      <c r="I18" s="24"/>
      <c r="J18" s="24"/>
      <c r="K18" s="42">
        <f t="shared" si="0"/>
        <v>0</v>
      </c>
    </row>
    <row r="19" spans="1:11" ht="15.75" x14ac:dyDescent="0.2">
      <c r="A19" s="24">
        <v>17</v>
      </c>
      <c r="B19" s="27"/>
      <c r="C19" s="52"/>
      <c r="D19" s="51"/>
      <c r="E19" s="51"/>
      <c r="F19" s="51"/>
      <c r="G19" s="24"/>
      <c r="H19" s="24"/>
      <c r="I19" s="24"/>
      <c r="J19" s="24"/>
      <c r="K19" s="42">
        <f t="shared" si="0"/>
        <v>0</v>
      </c>
    </row>
    <row r="20" spans="1:11" ht="15.75" x14ac:dyDescent="0.2">
      <c r="A20" s="24">
        <v>18</v>
      </c>
      <c r="B20" s="27"/>
      <c r="C20" s="52"/>
      <c r="D20" s="51"/>
      <c r="E20" s="51"/>
      <c r="F20" s="51"/>
      <c r="G20" s="24"/>
      <c r="H20" s="24"/>
      <c r="I20" s="24"/>
      <c r="J20" s="24"/>
      <c r="K20" s="42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2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2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2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2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2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2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2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37" t="s">
        <v>41</v>
      </c>
      <c r="C31" s="138"/>
      <c r="D31" s="138"/>
      <c r="E31" s="139"/>
      <c r="F31" s="28" t="s">
        <v>41</v>
      </c>
      <c r="G31" s="28"/>
      <c r="H31" s="28"/>
      <c r="I31" s="43"/>
      <c r="J31" s="49"/>
      <c r="K31" s="42" t="s">
        <v>41</v>
      </c>
    </row>
    <row r="32" spans="1:11" ht="15.75" customHeight="1" x14ac:dyDescent="0.2">
      <c r="A32" s="49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49" t="s">
        <v>41</v>
      </c>
      <c r="K32" s="49"/>
    </row>
    <row r="33" spans="1:11" ht="15.75" customHeight="1" x14ac:dyDescent="0.2">
      <c r="A33" s="49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49" t="s">
        <v>41</v>
      </c>
      <c r="K33" s="49"/>
    </row>
    <row r="34" spans="1:11" ht="15.75" customHeight="1" x14ac:dyDescent="0.2">
      <c r="A34" s="49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49" t="s">
        <v>41</v>
      </c>
      <c r="K34" s="49"/>
    </row>
    <row r="35" spans="1:11" x14ac:dyDescent="0.2">
      <c r="C35" s="2"/>
      <c r="G35" s="2"/>
      <c r="H35" s="2"/>
      <c r="I35" s="2"/>
      <c r="J35" s="44"/>
      <c r="K35" s="44"/>
    </row>
    <row r="36" spans="1:11" ht="15.75" customHeight="1" x14ac:dyDescent="0.2">
      <c r="A36" s="24" t="s">
        <v>25</v>
      </c>
      <c r="B36" s="137" t="s">
        <v>41</v>
      </c>
      <c r="C36" s="138"/>
      <c r="D36" s="138"/>
      <c r="E36" s="139"/>
      <c r="F36" s="28" t="s">
        <v>41</v>
      </c>
      <c r="G36" s="28"/>
      <c r="H36" s="28"/>
      <c r="I36" s="43"/>
      <c r="J36" s="49"/>
      <c r="K36" s="42" t="s">
        <v>41</v>
      </c>
    </row>
    <row r="37" spans="1:11" ht="15.75" customHeight="1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49" t="s">
        <v>41</v>
      </c>
      <c r="K37" s="49"/>
    </row>
    <row r="38" spans="1:11" ht="15.75" customHeight="1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49" t="s">
        <v>41</v>
      </c>
      <c r="K38" s="49"/>
    </row>
    <row r="39" spans="1:11" ht="15.75" customHeight="1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49" t="s">
        <v>41</v>
      </c>
      <c r="K39" s="49"/>
    </row>
    <row r="40" spans="1:11" x14ac:dyDescent="0.2">
      <c r="A40" s="2"/>
      <c r="C40" s="2"/>
      <c r="G40" s="2"/>
      <c r="H40" s="2"/>
      <c r="I40" s="2"/>
      <c r="J40" s="44"/>
      <c r="K40" s="44"/>
    </row>
    <row r="41" spans="1:11" ht="15.75" customHeight="1" x14ac:dyDescent="0.2">
      <c r="A41" s="24" t="s">
        <v>26</v>
      </c>
      <c r="B41" s="137" t="s">
        <v>41</v>
      </c>
      <c r="C41" s="138"/>
      <c r="D41" s="138"/>
      <c r="E41" s="139"/>
      <c r="F41" s="28" t="s">
        <v>41</v>
      </c>
      <c r="G41" s="28"/>
      <c r="H41" s="28"/>
      <c r="I41" s="43"/>
      <c r="J41" s="49"/>
      <c r="K41" s="42" t="s">
        <v>41</v>
      </c>
    </row>
    <row r="42" spans="1:11" ht="15.75" customHeight="1" x14ac:dyDescent="0.2">
      <c r="A42" s="49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49" t="s">
        <v>41</v>
      </c>
      <c r="K42" s="49"/>
    </row>
    <row r="43" spans="1:11" ht="15.75" customHeight="1" x14ac:dyDescent="0.2">
      <c r="A43" s="49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49" t="s">
        <v>41</v>
      </c>
      <c r="K43" s="49"/>
    </row>
    <row r="44" spans="1:11" ht="15.75" customHeight="1" x14ac:dyDescent="0.2">
      <c r="A44" s="49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49" t="s">
        <v>41</v>
      </c>
      <c r="K44" s="49"/>
    </row>
    <row r="45" spans="1:11" x14ac:dyDescent="0.2">
      <c r="G45" s="3"/>
      <c r="H45" s="3"/>
      <c r="I45" s="3"/>
      <c r="J45" s="44"/>
      <c r="K45" s="44"/>
    </row>
    <row r="46" spans="1:11" ht="15.75" customHeight="1" x14ac:dyDescent="0.2">
      <c r="A46" s="24" t="s">
        <v>74</v>
      </c>
      <c r="B46" s="137" t="s">
        <v>41</v>
      </c>
      <c r="C46" s="138"/>
      <c r="D46" s="138"/>
      <c r="E46" s="139"/>
      <c r="F46" s="28" t="s">
        <v>41</v>
      </c>
      <c r="G46" s="28"/>
      <c r="H46" s="28"/>
      <c r="I46" s="43"/>
      <c r="J46" s="49"/>
      <c r="K46" s="42" t="s">
        <v>41</v>
      </c>
    </row>
    <row r="47" spans="1:11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49" t="s">
        <v>41</v>
      </c>
      <c r="K47" s="49"/>
    </row>
    <row r="48" spans="1:11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49" t="s">
        <v>41</v>
      </c>
      <c r="K48" s="49"/>
    </row>
    <row r="49" spans="1:11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49" t="s">
        <v>41</v>
      </c>
      <c r="K49" s="49"/>
    </row>
    <row r="50" spans="1:11" x14ac:dyDescent="0.2">
      <c r="C50" s="2"/>
      <c r="G50" s="2"/>
      <c r="H50" s="2"/>
      <c r="I50" s="2"/>
      <c r="J50" s="44"/>
      <c r="K50" s="44"/>
    </row>
    <row r="51" spans="1:11" ht="15.75" customHeight="1" x14ac:dyDescent="0.2">
      <c r="A51" s="24" t="s">
        <v>75</v>
      </c>
      <c r="B51" s="137" t="s">
        <v>41</v>
      </c>
      <c r="C51" s="138"/>
      <c r="D51" s="138"/>
      <c r="E51" s="139"/>
      <c r="F51" s="28" t="s">
        <v>41</v>
      </c>
      <c r="G51" s="28"/>
      <c r="H51" s="28"/>
      <c r="I51" s="43"/>
      <c r="J51" s="49"/>
      <c r="K51" s="42" t="s">
        <v>41</v>
      </c>
    </row>
    <row r="52" spans="1:11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49" t="s">
        <v>41</v>
      </c>
      <c r="K52" s="49"/>
    </row>
    <row r="53" spans="1:11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49" t="s">
        <v>41</v>
      </c>
      <c r="K53" s="49"/>
    </row>
    <row r="54" spans="1:11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49" t="s">
        <v>41</v>
      </c>
      <c r="K54" s="49"/>
    </row>
    <row r="55" spans="1:11" x14ac:dyDescent="0.2">
      <c r="A55" s="2"/>
      <c r="C55" s="2"/>
      <c r="G55" s="2"/>
      <c r="H55" s="2"/>
      <c r="I55" s="2"/>
      <c r="J55" s="44"/>
      <c r="K55" s="44"/>
    </row>
    <row r="56" spans="1:11" ht="15.75" customHeight="1" x14ac:dyDescent="0.2">
      <c r="A56" s="24" t="s">
        <v>76</v>
      </c>
      <c r="B56" s="137" t="s">
        <v>41</v>
      </c>
      <c r="C56" s="138"/>
      <c r="D56" s="138"/>
      <c r="E56" s="139"/>
      <c r="F56" s="28" t="s">
        <v>41</v>
      </c>
      <c r="G56" s="28"/>
      <c r="H56" s="28"/>
      <c r="I56" s="43"/>
      <c r="J56" s="49"/>
      <c r="K56" s="42" t="s">
        <v>41</v>
      </c>
    </row>
    <row r="57" spans="1:11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49" t="s">
        <v>41</v>
      </c>
      <c r="K57" s="49"/>
    </row>
    <row r="58" spans="1:11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49" t="s">
        <v>41</v>
      </c>
      <c r="K58" s="49"/>
    </row>
    <row r="59" spans="1:11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49" t="s">
        <v>41</v>
      </c>
      <c r="K59" s="49"/>
    </row>
    <row r="60" spans="1:11" x14ac:dyDescent="0.2">
      <c r="G60" s="3"/>
      <c r="H60" s="3"/>
      <c r="I60" s="3"/>
      <c r="J60" s="44"/>
      <c r="K60" s="44"/>
    </row>
    <row r="61" spans="1:11" ht="15.75" customHeight="1" x14ac:dyDescent="0.2">
      <c r="A61" s="24" t="s">
        <v>77</v>
      </c>
      <c r="B61" s="137" t="s">
        <v>41</v>
      </c>
      <c r="C61" s="138"/>
      <c r="D61" s="138"/>
      <c r="E61" s="139"/>
      <c r="F61" s="28" t="s">
        <v>41</v>
      </c>
      <c r="G61" s="28"/>
      <c r="H61" s="28"/>
      <c r="I61" s="43"/>
      <c r="J61" s="49"/>
      <c r="K61" s="42" t="s">
        <v>41</v>
      </c>
    </row>
    <row r="62" spans="1:11" ht="15.75" customHeight="1" x14ac:dyDescent="0.2">
      <c r="A62" s="49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49" t="s">
        <v>41</v>
      </c>
      <c r="K62" s="49"/>
    </row>
    <row r="63" spans="1:11" ht="15.75" customHeight="1" x14ac:dyDescent="0.2">
      <c r="A63" s="49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49" t="s">
        <v>41</v>
      </c>
      <c r="K63" s="49"/>
    </row>
    <row r="64" spans="1:11" ht="15.75" customHeight="1" x14ac:dyDescent="0.2">
      <c r="A64" s="49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49" t="s">
        <v>41</v>
      </c>
      <c r="K64" s="49"/>
    </row>
    <row r="65" spans="1:11" x14ac:dyDescent="0.2">
      <c r="C65" s="2"/>
      <c r="G65" s="2"/>
      <c r="H65" s="2"/>
      <c r="I65" s="2"/>
      <c r="J65" s="44"/>
      <c r="K65" s="44"/>
    </row>
    <row r="66" spans="1:11" ht="15.75" customHeight="1" x14ac:dyDescent="0.2">
      <c r="A66" s="24" t="s">
        <v>78</v>
      </c>
      <c r="B66" s="137" t="s">
        <v>41</v>
      </c>
      <c r="C66" s="138"/>
      <c r="D66" s="138"/>
      <c r="E66" s="139"/>
      <c r="F66" s="28" t="s">
        <v>41</v>
      </c>
      <c r="G66" s="28"/>
      <c r="H66" s="28"/>
      <c r="I66" s="43"/>
      <c r="J66" s="49"/>
      <c r="K66" s="42" t="s">
        <v>41</v>
      </c>
    </row>
    <row r="67" spans="1:11" ht="15.75" customHeight="1" x14ac:dyDescent="0.2">
      <c r="A67" s="49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49" t="s">
        <v>41</v>
      </c>
      <c r="K67" s="49"/>
    </row>
    <row r="68" spans="1:11" ht="15.75" customHeight="1" x14ac:dyDescent="0.2">
      <c r="A68" s="49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49" t="s">
        <v>41</v>
      </c>
      <c r="K68" s="49"/>
    </row>
    <row r="69" spans="1:11" ht="15.75" customHeight="1" x14ac:dyDescent="0.2">
      <c r="A69" s="49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49" t="s">
        <v>41</v>
      </c>
      <c r="K69" s="49"/>
    </row>
    <row r="70" spans="1:11" x14ac:dyDescent="0.2">
      <c r="A70" s="2"/>
      <c r="C70" s="2"/>
      <c r="G70" s="2"/>
      <c r="H70" s="2"/>
      <c r="I70" s="2"/>
      <c r="J70" s="44"/>
      <c r="K70" s="44"/>
    </row>
    <row r="71" spans="1:11" ht="15.75" customHeight="1" x14ac:dyDescent="0.2">
      <c r="A71" s="24" t="s">
        <v>79</v>
      </c>
      <c r="B71" s="137" t="s">
        <v>41</v>
      </c>
      <c r="C71" s="138"/>
      <c r="D71" s="138"/>
      <c r="E71" s="139"/>
      <c r="F71" s="28" t="s">
        <v>41</v>
      </c>
      <c r="G71" s="28"/>
      <c r="H71" s="28"/>
      <c r="I71" s="43"/>
      <c r="J71" s="49"/>
      <c r="K71" s="42" t="s">
        <v>41</v>
      </c>
    </row>
    <row r="72" spans="1:11" ht="15.75" customHeight="1" x14ac:dyDescent="0.2">
      <c r="A72" s="49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49" t="s">
        <v>41</v>
      </c>
      <c r="K72" s="49"/>
    </row>
    <row r="73" spans="1:11" ht="15.75" customHeight="1" x14ac:dyDescent="0.2">
      <c r="A73" s="49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49" t="s">
        <v>41</v>
      </c>
      <c r="K73" s="49"/>
    </row>
    <row r="74" spans="1:11" ht="15.75" customHeight="1" x14ac:dyDescent="0.2">
      <c r="A74" s="49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49" t="s">
        <v>41</v>
      </c>
      <c r="K74" s="49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O209"/>
  <sheetViews>
    <sheetView topLeftCell="A124" zoomScale="85" zoomScaleNormal="85" workbookViewId="0">
      <selection activeCell="E146" sqref="E146"/>
    </sheetView>
  </sheetViews>
  <sheetFormatPr defaultRowHeight="13.5" customHeight="1" x14ac:dyDescent="0.2"/>
  <cols>
    <col min="1" max="1" width="6" customWidth="1"/>
    <col min="2" max="2" width="27" customWidth="1"/>
    <col min="3" max="3" width="12.28515625" customWidth="1"/>
    <col min="4" max="4" width="17.28515625" customWidth="1"/>
    <col min="5" max="5" width="103.7109375" customWidth="1"/>
    <col min="6" max="6" width="9.5703125" customWidth="1"/>
    <col min="7" max="10" width="6.5703125" customWidth="1"/>
    <col min="11" max="11" width="6.85546875" customWidth="1"/>
  </cols>
  <sheetData>
    <row r="3" spans="1:11" ht="16.5" customHeight="1" x14ac:dyDescent="0.3">
      <c r="E3" s="80" t="s">
        <v>243</v>
      </c>
    </row>
    <row r="4" spans="1:11" ht="13.5" customHeight="1" x14ac:dyDescent="0.25">
      <c r="E4" s="33"/>
    </row>
    <row r="5" spans="1:11" ht="16.5" customHeight="1" x14ac:dyDescent="0.25">
      <c r="B5" s="81" t="s">
        <v>245</v>
      </c>
      <c r="C5" s="81"/>
      <c r="D5" s="81"/>
      <c r="E5" s="79"/>
      <c r="F5" s="81"/>
      <c r="G5" s="81"/>
      <c r="H5" s="81"/>
      <c r="I5" s="81"/>
      <c r="J5" s="81"/>
      <c r="K5" s="81"/>
    </row>
    <row r="6" spans="1:11" ht="16.5" customHeight="1" x14ac:dyDescent="0.25">
      <c r="B6" s="82" t="s">
        <v>91</v>
      </c>
      <c r="C6" s="81"/>
      <c r="D6" s="81"/>
      <c r="E6" s="79"/>
      <c r="F6" s="81"/>
      <c r="G6" s="81"/>
      <c r="H6" s="81"/>
      <c r="I6" s="81"/>
      <c r="J6" s="81"/>
      <c r="K6" s="81"/>
    </row>
    <row r="7" spans="1:11" ht="13.5" customHeight="1" x14ac:dyDescent="0.25">
      <c r="B7" s="81"/>
      <c r="C7" s="81"/>
      <c r="D7" s="81"/>
      <c r="E7" s="79"/>
      <c r="F7" s="81"/>
      <c r="G7" s="81"/>
      <c r="H7" s="81"/>
      <c r="I7" s="81"/>
      <c r="J7" s="81"/>
      <c r="K7" s="81"/>
    </row>
    <row r="9" spans="1:11" ht="17.100000000000001" customHeight="1" x14ac:dyDescent="0.25">
      <c r="A9" s="81" t="s">
        <v>42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3.5" customHeight="1" x14ac:dyDescent="0.25">
      <c r="A10" s="65" t="s">
        <v>28</v>
      </c>
      <c r="B10" s="34" t="str">
        <f>Nylpu_Fiú_a_20!B3</f>
        <v>Szántó Levente</v>
      </c>
      <c r="C10" s="34">
        <f>Nylpu_Fiú_a_20!C3</f>
        <v>2012</v>
      </c>
      <c r="D10" s="34" t="str">
        <f>Nylpu_Fiú_a_20!D3</f>
        <v>Bonyhád</v>
      </c>
      <c r="E10" s="34" t="str">
        <f>Nylpu_Fiú_a_20!E3</f>
        <v>Bonyhádi Petőfi Sándor Evangélikus Gimnázium, Kollégium, Általános Iskola és Alapfokú Művészeti Iskola</v>
      </c>
      <c r="F10" s="34" t="str">
        <f>Nylpu_Fiú_a_20!F3</f>
        <v>Tolna</v>
      </c>
      <c r="G10" s="66"/>
      <c r="H10" s="66"/>
      <c r="I10" s="66">
        <f>Nylpu_Fiú_a_20!G3</f>
        <v>77</v>
      </c>
      <c r="J10" s="66">
        <f>Nylpu_Fiú_a_20!H3</f>
        <v>84</v>
      </c>
      <c r="K10" s="67">
        <f>Nylpu_Fiú_a_20!I3</f>
        <v>161</v>
      </c>
    </row>
    <row r="11" spans="1:11" ht="13.5" customHeight="1" x14ac:dyDescent="0.25">
      <c r="A11" s="65" t="s">
        <v>29</v>
      </c>
      <c r="B11" s="34" t="str">
        <f>Nylpu_Fiú_a_20!B4</f>
        <v xml:space="preserve">Gyergyói Máté Bende </v>
      </c>
      <c r="C11" s="34">
        <f>Nylpu_Fiú_a_20!C4</f>
        <v>2012</v>
      </c>
      <c r="D11" s="34" t="str">
        <f>Nylpu_Fiú_a_20!D4</f>
        <v>Bonyhád</v>
      </c>
      <c r="E11" s="34" t="str">
        <f>Nylpu_Fiú_a_20!E4</f>
        <v>Bonyhádi Petőfi Sándor Evangélikus Gimnázium, Kollégium, Általános Iskola és Alapfokú Művészeti Iskola</v>
      </c>
      <c r="F11" s="34" t="str">
        <f>Nylpu_Fiú_a_20!F4</f>
        <v>Tolna</v>
      </c>
      <c r="G11" s="66"/>
      <c r="H11" s="66"/>
      <c r="I11" s="66">
        <f>Nylpu_Fiú_a_20!G4</f>
        <v>72</v>
      </c>
      <c r="J11" s="66">
        <f>Nylpu_Fiú_a_20!H4</f>
        <v>85</v>
      </c>
      <c r="K11" s="67">
        <f>Nylpu_Fiú_a_20!I4</f>
        <v>157</v>
      </c>
    </row>
    <row r="12" spans="1:11" ht="13.5" customHeight="1" x14ac:dyDescent="0.25">
      <c r="A12" s="65" t="s">
        <v>30</v>
      </c>
      <c r="B12" s="34" t="str">
        <f>Nylpu_Fiú_a_20!B5</f>
        <v>Szénási Áron</v>
      </c>
      <c r="C12" s="34">
        <f>Nylpu_Fiú_a_20!C5</f>
        <v>2012</v>
      </c>
      <c r="D12" s="34" t="str">
        <f>Nylpu_Fiú_a_20!D5</f>
        <v>Bonyhád</v>
      </c>
      <c r="E12" s="34" t="str">
        <f>Nylpu_Fiú_a_20!E5</f>
        <v>Bonyhádi Petőfi Sándor Evangélikus Gimnázium, Kollégium, Általános Iskola és Alapfokú Művészeti Iskola</v>
      </c>
      <c r="F12" s="34" t="str">
        <f>Nylpu_Fiú_a_20!F5</f>
        <v>Tolna</v>
      </c>
      <c r="G12" s="66"/>
      <c r="H12" s="66"/>
      <c r="I12" s="66">
        <f>Nylpu_Fiú_a_20!G5</f>
        <v>79</v>
      </c>
      <c r="J12" s="66">
        <f>Nylpu_Fiú_a_20!H5</f>
        <v>75</v>
      </c>
      <c r="K12" s="67">
        <f>Nylpu_Fiú_a_20!I5</f>
        <v>154</v>
      </c>
    </row>
    <row r="13" spans="1:11" ht="13.5" customHeight="1" x14ac:dyDescent="0.25">
      <c r="A13" s="34"/>
      <c r="B13" s="34"/>
      <c r="C13" s="34"/>
      <c r="D13" s="34"/>
      <c r="E13" s="34"/>
      <c r="F13" s="34"/>
      <c r="G13" s="66"/>
      <c r="H13" s="66"/>
      <c r="I13" s="66"/>
      <c r="J13" s="66"/>
      <c r="K13" s="67"/>
    </row>
    <row r="14" spans="1:11" ht="17.100000000000001" customHeight="1" x14ac:dyDescent="0.25">
      <c r="A14" s="81" t="s">
        <v>58</v>
      </c>
      <c r="B14" s="34"/>
      <c r="C14" s="34"/>
      <c r="D14" s="34"/>
      <c r="E14" s="34"/>
      <c r="F14" s="34"/>
      <c r="G14" s="66"/>
      <c r="H14" s="66"/>
      <c r="I14" s="66"/>
      <c r="J14" s="66"/>
      <c r="K14" s="67"/>
    </row>
    <row r="15" spans="1:11" ht="13.5" customHeight="1" x14ac:dyDescent="0.25">
      <c r="A15" s="65" t="s">
        <v>28</v>
      </c>
      <c r="B15" s="123" t="str">
        <f>Nylpu_Fiú_a_20!B22</f>
        <v>Bonyhádi Petőfi Sándor Evangélikus Gimnázium, Kollégium, Általános Iskola és Alapfokú Művészeti Iskola</v>
      </c>
      <c r="C15" s="34"/>
      <c r="D15" s="34"/>
      <c r="E15" s="34"/>
      <c r="F15" s="34" t="str">
        <f>Nylpu_Fiú_a_20!F22</f>
        <v>Tolna</v>
      </c>
      <c r="G15" s="66"/>
      <c r="H15" s="66"/>
      <c r="I15" s="66"/>
      <c r="J15" s="66"/>
      <c r="K15" s="67">
        <f>Nylpu_Fiú_a_20!I22</f>
        <v>463</v>
      </c>
    </row>
    <row r="16" spans="1:11" ht="13.5" customHeight="1" x14ac:dyDescent="0.25">
      <c r="A16" s="65"/>
      <c r="B16" s="34" t="str">
        <f>Nylpu_Fiú_a_20!B23</f>
        <v>Bogos Patrik</v>
      </c>
      <c r="C16" s="34">
        <f>Nylpu_Fiú_a_20!C23</f>
        <v>2008</v>
      </c>
      <c r="D16" s="34" t="str">
        <f>Nylpu_Fiú_a_20!D23</f>
        <v>Bonyhád</v>
      </c>
      <c r="E16" s="34" t="str">
        <f>Nylpu_Fiú_a_20!E23</f>
        <v>Bonyhádi Petőfi Sándor Evangélikus Gimnázium, Kollégium, Általános Iskola és Alapfokú Művészeti Iskola</v>
      </c>
      <c r="F16" s="34" t="str">
        <f>Nylpu_Fiú_a_20!F23</f>
        <v>Tolna</v>
      </c>
      <c r="G16" s="66"/>
      <c r="H16" s="66"/>
      <c r="I16" s="66">
        <f>Nylpu_Fiú_a_20!G23</f>
        <v>79</v>
      </c>
      <c r="J16" s="66">
        <f>Nylpu_Fiú_a_20!H23</f>
        <v>73</v>
      </c>
      <c r="K16" s="67">
        <f>SUM(I16:J16)</f>
        <v>152</v>
      </c>
    </row>
    <row r="17" spans="1:11" ht="13.5" customHeight="1" x14ac:dyDescent="0.25">
      <c r="A17" s="65"/>
      <c r="B17" s="34" t="str">
        <f>Nylpu_Fiú_a_20!B24</f>
        <v>Gyergyói Máté Bende</v>
      </c>
      <c r="C17" s="34">
        <f>Nylpu_Fiú_a_20!C24</f>
        <v>2012</v>
      </c>
      <c r="D17" s="34" t="str">
        <f>Nylpu_Fiú_a_20!D24</f>
        <v>Bonyhád</v>
      </c>
      <c r="E17" s="34" t="str">
        <f>Nylpu_Fiú_a_20!E24</f>
        <v>Bonyhádi Petőfi Sándor Evangélikus Gimnázium, Kollégium, Általános Iskola és Alapfokú Művészeti Iskola</v>
      </c>
      <c r="F17" s="34" t="str">
        <f>Nylpu_Fiú_a_20!F24</f>
        <v>Tolna</v>
      </c>
      <c r="G17" s="66"/>
      <c r="H17" s="66"/>
      <c r="I17" s="66">
        <f>Nylpu_Fiú_a_20!G24</f>
        <v>72</v>
      </c>
      <c r="J17" s="66">
        <f>Nylpu_Fiú_a_20!H24</f>
        <v>85</v>
      </c>
      <c r="K17" s="67">
        <f t="shared" ref="K17:K18" si="0">SUM(I17:J17)</f>
        <v>157</v>
      </c>
    </row>
    <row r="18" spans="1:11" ht="13.5" customHeight="1" x14ac:dyDescent="0.25">
      <c r="A18" s="65"/>
      <c r="B18" s="34" t="str">
        <f>Nylpu_Fiú_a_20!B25</f>
        <v>Szénási Áron</v>
      </c>
      <c r="C18" s="34">
        <f>Nylpu_Fiú_a_20!C25</f>
        <v>2012</v>
      </c>
      <c r="D18" s="34" t="str">
        <f>Nylpu_Fiú_a_20!D25</f>
        <v>Bonyhád</v>
      </c>
      <c r="E18" s="34" t="str">
        <f>Nylpu_Fiú_a_20!E25</f>
        <v>Bonyhádi Petőfi Sándor Evangélikus Gimnázium, Kollégium, Általános Iskola és Alapfokú Művészeti Iskola</v>
      </c>
      <c r="F18" s="34" t="str">
        <f>Nylpu_Fiú_a_20!F25</f>
        <v>Tolna</v>
      </c>
      <c r="G18" s="66"/>
      <c r="H18" s="66"/>
      <c r="I18" s="66">
        <f>Nylpu_Fiú_a_20!G25</f>
        <v>79</v>
      </c>
      <c r="J18" s="66">
        <f>Nylpu_Fiú_a_20!H25</f>
        <v>75</v>
      </c>
      <c r="K18" s="67">
        <f t="shared" si="0"/>
        <v>154</v>
      </c>
    </row>
    <row r="19" spans="1:11" ht="13.5" customHeight="1" x14ac:dyDescent="0.25">
      <c r="A19" s="65"/>
      <c r="B19" s="34"/>
      <c r="C19" s="34"/>
      <c r="D19" s="34"/>
      <c r="E19" s="34"/>
      <c r="F19" s="34"/>
      <c r="G19" s="66"/>
      <c r="H19" s="66"/>
      <c r="I19" s="66"/>
      <c r="J19" s="66"/>
      <c r="K19" s="67"/>
    </row>
    <row r="20" spans="1:11" ht="17.100000000000001" customHeight="1" x14ac:dyDescent="0.25">
      <c r="A20" s="81" t="s">
        <v>43</v>
      </c>
      <c r="B20" s="34"/>
      <c r="C20" s="34"/>
      <c r="D20" s="34"/>
      <c r="E20" s="34"/>
      <c r="F20" s="34"/>
      <c r="G20" s="66"/>
      <c r="H20" s="66"/>
      <c r="I20" s="66"/>
      <c r="J20" s="66"/>
      <c r="K20" s="67"/>
    </row>
    <row r="21" spans="1:11" ht="13.5" customHeight="1" x14ac:dyDescent="0.25">
      <c r="A21" s="65" t="s">
        <v>28</v>
      </c>
      <c r="B21" s="34" t="str">
        <f>Lpu_zárt_Fiú_a_20!B3</f>
        <v>Baksics Dániel</v>
      </c>
      <c r="C21" s="34">
        <f>Lpu_zárt_Fiú_a_20!C3</f>
        <v>2008</v>
      </c>
      <c r="D21" s="34" t="str">
        <f>Lpu_zárt_Fiú_a_20!D3</f>
        <v>Pécs</v>
      </c>
      <c r="E21" s="34" t="str">
        <f>Lpu_zárt_Fiú_a_20!E3</f>
        <v>Pécsi Janus Pannonius Gimnázium</v>
      </c>
      <c r="F21" s="34" t="str">
        <f>Lpu_zárt_Fiú_a_20!F3</f>
        <v>Baranya</v>
      </c>
      <c r="G21" s="66"/>
      <c r="H21" s="66"/>
      <c r="I21" s="66">
        <f>Lpu_zárt_Fiú_a_20!G3</f>
        <v>95</v>
      </c>
      <c r="J21" s="66">
        <f>Lpu_zárt_Fiú_a_20!H3</f>
        <v>95</v>
      </c>
      <c r="K21" s="67">
        <f>Lpu_zárt_Fiú_a_20!I3</f>
        <v>190</v>
      </c>
    </row>
    <row r="22" spans="1:11" ht="13.5" customHeight="1" x14ac:dyDescent="0.25">
      <c r="A22" s="65" t="s">
        <v>29</v>
      </c>
      <c r="B22" s="34" t="str">
        <f>Lpu_zárt_Fiú_a_20!B4</f>
        <v>Halmai-Tucsek Nimród</v>
      </c>
      <c r="C22" s="34">
        <f>Lpu_zárt_Fiú_a_20!C4</f>
        <v>2008</v>
      </c>
      <c r="D22" s="34" t="str">
        <f>Lpu_zárt_Fiú_a_20!D4</f>
        <v>Pécs</v>
      </c>
      <c r="E22" s="34" t="str">
        <f>Lpu_zárt_Fiú_a_20!E4</f>
        <v>Szilvási Általános Iskola</v>
      </c>
      <c r="F22" s="34" t="str">
        <f>Lpu_zárt_Fiú_a_20!F4</f>
        <v>Baranya</v>
      </c>
      <c r="G22" s="66"/>
      <c r="H22" s="66"/>
      <c r="I22" s="66">
        <f>Lpu_zárt_Fiú_a_20!G4</f>
        <v>91</v>
      </c>
      <c r="J22" s="66">
        <f>Lpu_zárt_Fiú_a_20!H4</f>
        <v>89</v>
      </c>
      <c r="K22" s="67">
        <f>Lpu_zárt_Fiú_a_20!I4</f>
        <v>180</v>
      </c>
    </row>
    <row r="23" spans="1:11" ht="13.5" customHeight="1" x14ac:dyDescent="0.25">
      <c r="A23" s="65" t="s">
        <v>30</v>
      </c>
      <c r="B23" s="34" t="str">
        <f>Lpu_zárt_Fiú_a_20!B5</f>
        <v>Fodor Márton Olivér</v>
      </c>
      <c r="C23" s="34">
        <f>Lpu_zárt_Fiú_a_20!C5</f>
        <v>2008</v>
      </c>
      <c r="D23" s="34" t="str">
        <f>Lpu_zárt_Fiú_a_20!D5</f>
        <v>Pécs</v>
      </c>
      <c r="E23" s="34" t="str">
        <f>Lpu_zárt_Fiú_a_20!E5</f>
        <v>Pécsi Janus Pannonius Gimnázium</v>
      </c>
      <c r="F23" s="34" t="str">
        <f>Lpu_zárt_Fiú_a_20!F5</f>
        <v>Baranya</v>
      </c>
      <c r="G23" s="66"/>
      <c r="H23" s="66"/>
      <c r="I23" s="66">
        <f>Lpu_zárt_Fiú_a_20!G5</f>
        <v>93</v>
      </c>
      <c r="J23" s="66">
        <f>Lpu_zárt_Fiú_a_20!H5</f>
        <v>86</v>
      </c>
      <c r="K23" s="67">
        <f>Lpu_zárt_Fiú_a_20!I5</f>
        <v>179</v>
      </c>
    </row>
    <row r="24" spans="1:11" ht="13.5" customHeight="1" x14ac:dyDescent="0.25">
      <c r="A24" s="65"/>
      <c r="B24" s="34"/>
      <c r="C24" s="34"/>
      <c r="D24" s="34"/>
      <c r="E24" s="34"/>
      <c r="F24" s="34"/>
      <c r="G24" s="66"/>
      <c r="H24" s="66"/>
      <c r="I24" s="66"/>
      <c r="J24" s="66"/>
      <c r="K24" s="67"/>
    </row>
    <row r="25" spans="1:11" ht="17.100000000000001" customHeight="1" x14ac:dyDescent="0.25">
      <c r="A25" s="81" t="s">
        <v>59</v>
      </c>
      <c r="B25" s="34"/>
      <c r="C25" s="34"/>
      <c r="D25" s="34"/>
      <c r="E25" s="34"/>
      <c r="F25" s="34"/>
      <c r="G25" s="66"/>
      <c r="H25" s="66"/>
      <c r="I25" s="66"/>
      <c r="J25" s="66"/>
      <c r="K25" s="67"/>
    </row>
    <row r="26" spans="1:11" ht="13.5" customHeight="1" x14ac:dyDescent="0.25">
      <c r="A26" s="65" t="s">
        <v>28</v>
      </c>
      <c r="B26" s="34" t="str">
        <f>Lpu_zárt_Fiú_a_20!B31</f>
        <v>-</v>
      </c>
      <c r="C26" s="34"/>
      <c r="D26" s="34"/>
      <c r="E26" s="34"/>
      <c r="F26" s="34" t="str">
        <f>Lpu_zárt_Fiú_a_20!F31</f>
        <v>-</v>
      </c>
      <c r="G26" s="66"/>
      <c r="H26" s="66"/>
      <c r="I26" s="66"/>
      <c r="J26" s="66"/>
      <c r="K26" s="67" t="str">
        <f>Lpu_zárt_Fiú_a_20!I31</f>
        <v>-</v>
      </c>
    </row>
    <row r="27" spans="1:11" ht="13.5" customHeight="1" x14ac:dyDescent="0.25">
      <c r="A27" s="65"/>
      <c r="B27" s="34" t="str">
        <f>Lpu_zárt_Fiú_a_20!B32</f>
        <v>-</v>
      </c>
      <c r="C27" s="34" t="str">
        <f>Lpu_zárt_Fiú_a_20!C32</f>
        <v>-</v>
      </c>
      <c r="D27" s="34"/>
      <c r="E27" s="34"/>
      <c r="F27" s="34"/>
      <c r="G27" s="66"/>
      <c r="H27" s="66"/>
      <c r="I27" s="66"/>
      <c r="J27" s="66" t="str">
        <f>Lpu_zárt_Fiú_a_20!H32</f>
        <v>-</v>
      </c>
      <c r="K27" s="67"/>
    </row>
    <row r="28" spans="1:11" ht="13.5" customHeight="1" x14ac:dyDescent="0.25">
      <c r="A28" s="65"/>
      <c r="B28" s="34" t="str">
        <f>Lpu_zárt_Fiú_a_20!B33</f>
        <v>-</v>
      </c>
      <c r="C28" s="34" t="str">
        <f>Lpu_zárt_Fiú_a_20!C33</f>
        <v>-</v>
      </c>
      <c r="D28" s="34"/>
      <c r="E28" s="34"/>
      <c r="F28" s="34"/>
      <c r="G28" s="66"/>
      <c r="H28" s="66"/>
      <c r="I28" s="66"/>
      <c r="J28" s="66" t="str">
        <f>Lpu_zárt_Fiú_a_20!H33</f>
        <v>-</v>
      </c>
      <c r="K28" s="67"/>
    </row>
    <row r="29" spans="1:11" ht="13.5" customHeight="1" x14ac:dyDescent="0.25">
      <c r="A29" s="65"/>
      <c r="B29" s="34" t="str">
        <f>Lpu_zárt_Fiú_a_20!B34</f>
        <v>-</v>
      </c>
      <c r="C29" s="34" t="str">
        <f>Lpu_zárt_Fiú_a_20!C34</f>
        <v>-</v>
      </c>
      <c r="D29" s="34"/>
      <c r="E29" s="34"/>
      <c r="F29" s="34"/>
      <c r="G29" s="66"/>
      <c r="H29" s="66"/>
      <c r="I29" s="66"/>
      <c r="J29" s="66" t="str">
        <f>Lpu_zárt_Fiú_a_20!H34</f>
        <v>-</v>
      </c>
      <c r="K29" s="67"/>
    </row>
    <row r="30" spans="1:11" ht="13.5" customHeight="1" x14ac:dyDescent="0.25">
      <c r="A30" s="34"/>
      <c r="B30" s="34"/>
      <c r="C30" s="34"/>
      <c r="D30" s="34"/>
      <c r="E30" s="34"/>
      <c r="F30" s="34"/>
      <c r="G30" s="66"/>
      <c r="H30" s="66"/>
      <c r="I30" s="66"/>
      <c r="J30" s="66"/>
      <c r="K30" s="67"/>
    </row>
    <row r="31" spans="1:11" ht="17.100000000000001" customHeight="1" x14ac:dyDescent="0.25">
      <c r="A31" s="81" t="s">
        <v>44</v>
      </c>
      <c r="B31" s="34"/>
      <c r="C31" s="34"/>
      <c r="D31" s="34"/>
      <c r="E31" s="34"/>
      <c r="F31" s="34"/>
      <c r="G31" s="66"/>
      <c r="H31" s="66"/>
      <c r="I31" s="66"/>
      <c r="J31" s="66"/>
      <c r="K31" s="67"/>
    </row>
    <row r="32" spans="1:11" ht="13.5" customHeight="1" x14ac:dyDescent="0.25">
      <c r="A32" s="65" t="s">
        <v>28</v>
      </c>
      <c r="B32" s="34" t="str">
        <f>Nylpu_Fiú_b_20!B3</f>
        <v>Kovács Bálint</v>
      </c>
      <c r="C32" s="34">
        <f>Nylpu_Fiú_b_20!C3</f>
        <v>2004</v>
      </c>
      <c r="D32" s="34" t="str">
        <f>Nylpu_Fiú_b_20!D3</f>
        <v>Pécs</v>
      </c>
      <c r="E32" s="34" t="str">
        <f>Nylpu_Fiú_b_20!E3</f>
        <v>Baptista Szeretetszolgálat EJSZ Széchenyi István Gimnáziuma és Technikuma</v>
      </c>
      <c r="F32" s="34" t="str">
        <f>Nylpu_Fiú_b_20!F3</f>
        <v>Baranya</v>
      </c>
      <c r="G32" s="66"/>
      <c r="H32" s="66"/>
      <c r="I32" s="66">
        <f>Nylpu_Fiú_b_20!G3</f>
        <v>74</v>
      </c>
      <c r="J32" s="66">
        <f>Nylpu_Fiú_b_20!H3</f>
        <v>85</v>
      </c>
      <c r="K32" s="67">
        <f>Nylpu_Fiú_b_20!I13</f>
        <v>124</v>
      </c>
    </row>
    <row r="33" spans="1:13" ht="13.5" customHeight="1" x14ac:dyDescent="0.25">
      <c r="A33" s="65" t="s">
        <v>29</v>
      </c>
      <c r="B33" s="34" t="str">
        <f>Nylpu_Fiú_b_20!B4</f>
        <v>Bogdán Attila</v>
      </c>
      <c r="C33" s="34">
        <f>Nylpu_Fiú_b_20!C4</f>
        <v>2005</v>
      </c>
      <c r="D33" s="34" t="str">
        <f>Nylpu_Fiú_b_20!D4</f>
        <v>Pécs</v>
      </c>
      <c r="E33" s="34" t="str">
        <f>Nylpu_Fiú_b_20!E4</f>
        <v>Baptista Szeretetszolgálat EJSZ Széchenyi István Gimnáziuma és Technikuma</v>
      </c>
      <c r="F33" s="34" t="str">
        <f>Nylpu_Fiú_b_20!F4</f>
        <v>Baranya</v>
      </c>
      <c r="G33" s="66"/>
      <c r="H33" s="66"/>
      <c r="I33" s="66">
        <f>Nylpu_Fiú_b_20!G4</f>
        <v>68</v>
      </c>
      <c r="J33" s="66">
        <f>Nylpu_Fiú_b_20!H4</f>
        <v>83</v>
      </c>
      <c r="K33" s="67">
        <f>Nylpu_Fiú_b_20!I14</f>
        <v>124</v>
      </c>
    </row>
    <row r="34" spans="1:13" ht="13.5" customHeight="1" x14ac:dyDescent="0.25">
      <c r="A34" s="65" t="s">
        <v>30</v>
      </c>
      <c r="B34" s="34" t="str">
        <f>Nylpu_Fiú_b_20!B5</f>
        <v>Betlehem Gábor Máté</v>
      </c>
      <c r="C34" s="34">
        <f>Nylpu_Fiú_b_20!C5</f>
        <v>2006</v>
      </c>
      <c r="D34" s="34" t="str">
        <f>Nylpu_Fiú_b_20!D5</f>
        <v>Pécs</v>
      </c>
      <c r="E34" s="34" t="str">
        <f>Nylpu_Fiú_b_20!E5</f>
        <v>Baptista Szeretetszolgálat EJSZ Széchenyi István Gimnáziuma és Technikuma</v>
      </c>
      <c r="F34" s="34" t="str">
        <f>Nylpu_Fiú_b_20!F5</f>
        <v>Baranya</v>
      </c>
      <c r="G34" s="66"/>
      <c r="H34" s="66"/>
      <c r="I34" s="66">
        <f>Nylpu_Fiú_b_20!G5</f>
        <v>75</v>
      </c>
      <c r="J34" s="66">
        <f>Nylpu_Fiú_b_20!H5</f>
        <v>70</v>
      </c>
      <c r="K34" s="67">
        <f>Nylpu_Fiú_b_20!I15</f>
        <v>117</v>
      </c>
    </row>
    <row r="35" spans="1:13" ht="13.5" customHeight="1" x14ac:dyDescent="0.25">
      <c r="A35" s="65"/>
      <c r="B35" s="34"/>
      <c r="C35" s="34"/>
      <c r="D35" s="34"/>
      <c r="E35" s="34"/>
      <c r="F35" s="34"/>
      <c r="G35" s="66"/>
      <c r="H35" s="66"/>
      <c r="I35" s="66"/>
      <c r="J35" s="66"/>
      <c r="K35" s="67"/>
    </row>
    <row r="36" spans="1:13" ht="13.5" customHeight="1" x14ac:dyDescent="0.25">
      <c r="A36" s="34"/>
      <c r="B36" s="34"/>
      <c r="C36" s="34"/>
      <c r="D36" s="34"/>
      <c r="E36" s="34"/>
      <c r="F36" s="34"/>
      <c r="G36" s="66"/>
      <c r="H36" s="66"/>
      <c r="I36" s="66"/>
      <c r="J36" s="66"/>
      <c r="K36" s="67"/>
    </row>
    <row r="37" spans="1:13" ht="17.100000000000001" customHeight="1" x14ac:dyDescent="0.25">
      <c r="A37" s="81" t="s">
        <v>60</v>
      </c>
      <c r="B37" s="34"/>
      <c r="C37" s="34"/>
      <c r="D37" s="34"/>
      <c r="E37" s="34"/>
      <c r="F37" s="34"/>
      <c r="G37" s="66"/>
      <c r="H37" s="66"/>
      <c r="I37" s="66"/>
      <c r="J37" s="66"/>
      <c r="K37" s="67"/>
    </row>
    <row r="38" spans="1:13" ht="13.5" customHeight="1" x14ac:dyDescent="0.25">
      <c r="A38" s="65" t="s">
        <v>28</v>
      </c>
      <c r="B38" s="123" t="str">
        <f>Nylpu_Fiú_b_20!B34</f>
        <v>Baptista Szeretetszolgálat EJSZ Széchenyi István Gimnáziuma és Technikuma "A"</v>
      </c>
      <c r="C38" s="34"/>
      <c r="D38" s="34"/>
      <c r="E38" s="34"/>
      <c r="F38" s="34" t="str">
        <f>Nylpu_Fiú_b_20!F34</f>
        <v>Baranya</v>
      </c>
      <c r="G38" s="66"/>
      <c r="H38" s="66"/>
      <c r="I38" s="66"/>
      <c r="J38" s="66"/>
      <c r="K38" s="67">
        <f>SUM(K39:K41)</f>
        <v>497</v>
      </c>
    </row>
    <row r="39" spans="1:13" ht="13.5" customHeight="1" x14ac:dyDescent="0.2">
      <c r="A39" s="65"/>
      <c r="B39" s="34" t="str">
        <f>Nylpu_Fiú_b_20!B45</f>
        <v>Dobos Bence</v>
      </c>
      <c r="C39" s="34">
        <f>Nylpu_Fiú_b_20!C45</f>
        <v>2006</v>
      </c>
      <c r="D39" s="34" t="str">
        <f>Nylpu_Fiú_b_20!D35</f>
        <v>Pécs</v>
      </c>
      <c r="E39" s="34" t="str">
        <f>Nylpu_Fiú_b_20!E40</f>
        <v>Bonyhádi Petőfi Sándor Evangélikus Gimnázium, Kollégium, Általános Iskola és Alapfokú Művészeti Iskola</v>
      </c>
      <c r="F39" s="34" t="str">
        <f>Nylpu_Fiú_b_20!F40</f>
        <v>Tolna</v>
      </c>
      <c r="G39" s="34"/>
      <c r="H39" s="34"/>
      <c r="I39" s="34">
        <f>Nylpu_Fiú_b_20!G40</f>
        <v>84</v>
      </c>
      <c r="J39" s="34">
        <f>Nylpu_Fiú_b_20!H40</f>
        <v>79</v>
      </c>
      <c r="K39" s="34">
        <f>Nylpu_Fiú_b_20!I40</f>
        <v>163</v>
      </c>
      <c r="L39" s="34"/>
      <c r="M39" s="34"/>
    </row>
    <row r="40" spans="1:13" ht="13.5" customHeight="1" x14ac:dyDescent="0.25">
      <c r="A40" s="65"/>
      <c r="B40" s="34" t="str">
        <f>Nylpu_Fiú_b_20!B46</f>
        <v>Szilágyi Patrik</v>
      </c>
      <c r="C40" s="34">
        <f>Nylpu_Fiú_b_20!C46</f>
        <v>2003</v>
      </c>
      <c r="D40" s="34" t="str">
        <f>Nylpu_Fiú_b_20!D41</f>
        <v>Bonyhád</v>
      </c>
      <c r="E40" s="34" t="str">
        <f>Nylpu_Fiú_b_20!E41</f>
        <v>Bonyhádi Petőfi Sándor Evangélikus Gimnázium, Kollégium, Általános Iskola és Alapfokú Művészeti Iskola</v>
      </c>
      <c r="F40" s="34" t="str">
        <f>Nylpu_Fiú_b_20!F41</f>
        <v>Tolna</v>
      </c>
      <c r="G40" s="34"/>
      <c r="H40" s="34"/>
      <c r="I40" s="34">
        <f>Nylpu_Fiú_b_20!G41</f>
        <v>81</v>
      </c>
      <c r="J40" s="34">
        <f>Nylpu_Fiú_b_20!H41</f>
        <v>83</v>
      </c>
      <c r="K40" s="34">
        <f>Nylpu_Fiú_b_20!I41</f>
        <v>164</v>
      </c>
      <c r="L40" s="66"/>
      <c r="M40" s="67"/>
    </row>
    <row r="41" spans="1:13" ht="13.5" customHeight="1" x14ac:dyDescent="0.25">
      <c r="A41" s="65"/>
      <c r="B41" s="34" t="str">
        <f>Nylpu_Fiú_b_20!B47</f>
        <v>Kontra Gergő</v>
      </c>
      <c r="C41" s="34">
        <f>Nylpu_Fiú_b_20!C47</f>
        <v>2005</v>
      </c>
      <c r="D41" s="34" t="str">
        <f>Nylpu_Fiú_b_20!D42</f>
        <v>Bonyhád</v>
      </c>
      <c r="E41" s="34" t="str">
        <f>Nylpu_Fiú_b_20!E42</f>
        <v>Bonyhádi Petőfi Sándor Evangélikus Gimnázium, Kollégium, Általános Iskola és Alapfokú Művészeti Iskola</v>
      </c>
      <c r="F41" s="34" t="str">
        <f>Nylpu_Fiú_b_20!F42</f>
        <v>Tolna</v>
      </c>
      <c r="G41" s="34"/>
      <c r="H41" s="34"/>
      <c r="I41" s="34">
        <f>Nylpu_Fiú_b_20!G42</f>
        <v>84</v>
      </c>
      <c r="J41" s="34">
        <f>Nylpu_Fiú_b_20!H42</f>
        <v>86</v>
      </c>
      <c r="K41" s="34">
        <f>Nylpu_Fiú_b_20!I42</f>
        <v>170</v>
      </c>
      <c r="L41" s="66"/>
      <c r="M41" s="67"/>
    </row>
    <row r="42" spans="1:13" ht="13.5" customHeight="1" x14ac:dyDescent="0.25">
      <c r="A42" s="65"/>
      <c r="B42" s="34"/>
      <c r="C42" s="34"/>
      <c r="D42" s="34"/>
      <c r="E42" s="34"/>
      <c r="F42" s="34"/>
      <c r="G42" s="66"/>
      <c r="H42" s="66"/>
      <c r="I42" s="66"/>
      <c r="J42" s="66"/>
      <c r="K42" s="67"/>
    </row>
    <row r="43" spans="1:13" ht="17.100000000000001" customHeight="1" x14ac:dyDescent="0.25">
      <c r="A43" s="81" t="s">
        <v>45</v>
      </c>
      <c r="B43" s="34"/>
      <c r="C43" s="34"/>
      <c r="D43" s="34"/>
      <c r="E43" s="34"/>
      <c r="F43" s="34"/>
      <c r="G43" s="66"/>
      <c r="H43" s="66"/>
      <c r="I43" s="66"/>
      <c r="J43" s="66"/>
      <c r="K43" s="66"/>
    </row>
    <row r="44" spans="1:13" ht="13.5" customHeight="1" x14ac:dyDescent="0.25">
      <c r="A44" s="65" t="s">
        <v>28</v>
      </c>
      <c r="B44" s="34" t="str">
        <f>Lpu_zárt_Fiú_b_20!B3</f>
        <v>-</v>
      </c>
      <c r="C44" s="34" t="str">
        <f>Lpu_zárt_Fiú_b_20!C3</f>
        <v>-</v>
      </c>
      <c r="D44" s="34" t="str">
        <f>Lpu_zárt_Fiú_b_20!D3</f>
        <v>-</v>
      </c>
      <c r="E44" s="34" t="str">
        <f>Lpu_zárt_Fiú_b_20!E3</f>
        <v>-</v>
      </c>
      <c r="F44" s="34" t="str">
        <f>Lpu_zárt_Fiú_b_20!F3</f>
        <v>-</v>
      </c>
      <c r="G44" s="66"/>
      <c r="H44" s="66"/>
      <c r="I44" s="66" t="str">
        <f>Lpu_zárt_Fiú_b_20!G3</f>
        <v>-</v>
      </c>
      <c r="J44" s="66" t="str">
        <f>Lpu_zárt_Fiú_b_20!H3</f>
        <v>-</v>
      </c>
      <c r="K44" s="67">
        <f>Lpu_zárt_Fiú_b_20!I3</f>
        <v>0</v>
      </c>
    </row>
    <row r="45" spans="1:13" ht="13.5" customHeight="1" x14ac:dyDescent="0.25">
      <c r="A45" s="65" t="s">
        <v>29</v>
      </c>
      <c r="B45" s="34" t="str">
        <f>Lpu_zárt_Fiú_b_20!B4</f>
        <v>-</v>
      </c>
      <c r="C45" s="34" t="str">
        <f>Lpu_zárt_Fiú_b_20!C4</f>
        <v>-</v>
      </c>
      <c r="D45" s="34" t="str">
        <f>Lpu_zárt_Fiú_b_20!D4</f>
        <v>-</v>
      </c>
      <c r="E45" s="34" t="str">
        <f>Lpu_zárt_Fiú_b_20!E4</f>
        <v>-</v>
      </c>
      <c r="F45" s="34" t="str">
        <f>Lpu_zárt_Fiú_b_20!F4</f>
        <v>-</v>
      </c>
      <c r="G45" s="66"/>
      <c r="H45" s="66"/>
      <c r="I45" s="66" t="str">
        <f>Lpu_zárt_Fiú_b_20!G4</f>
        <v>-</v>
      </c>
      <c r="J45" s="66" t="str">
        <f>Lpu_zárt_Fiú_b_20!H4</f>
        <v>-</v>
      </c>
      <c r="K45" s="67">
        <f>Lpu_zárt_Fiú_b_20!I4</f>
        <v>0</v>
      </c>
    </row>
    <row r="46" spans="1:13" ht="13.5" customHeight="1" x14ac:dyDescent="0.25">
      <c r="A46" s="65" t="s">
        <v>30</v>
      </c>
      <c r="B46" s="34" t="str">
        <f>Lpu_zárt_Fiú_b_20!B5</f>
        <v>-</v>
      </c>
      <c r="C46" s="34" t="str">
        <f>Lpu_zárt_Fiú_b_20!C5</f>
        <v>-</v>
      </c>
      <c r="D46" s="34" t="str">
        <f>Lpu_zárt_Fiú_b_20!D5</f>
        <v>-</v>
      </c>
      <c r="E46" s="34" t="str">
        <f>Lpu_zárt_Fiú_b_20!E5</f>
        <v>-</v>
      </c>
      <c r="F46" s="34" t="str">
        <f>Lpu_zárt_Fiú_b_20!F5</f>
        <v>-</v>
      </c>
      <c r="G46" s="66"/>
      <c r="H46" s="66"/>
      <c r="I46" s="66" t="str">
        <f>Lpu_zárt_Fiú_b_20!G5</f>
        <v>-</v>
      </c>
      <c r="J46" s="66" t="str">
        <f>Lpu_zárt_Fiú_b_20!H5</f>
        <v>-</v>
      </c>
      <c r="K46" s="67">
        <f>Lpu_zárt_Fiú_b_20!I5</f>
        <v>0</v>
      </c>
    </row>
    <row r="47" spans="1:13" ht="13.5" customHeight="1" x14ac:dyDescent="0.25">
      <c r="A47" s="65"/>
      <c r="B47" s="34"/>
      <c r="C47" s="34"/>
      <c r="D47" s="34"/>
      <c r="E47" s="34"/>
      <c r="F47" s="34"/>
      <c r="G47" s="66"/>
      <c r="H47" s="66"/>
      <c r="I47" s="66"/>
      <c r="J47" s="66"/>
      <c r="K47" s="67"/>
    </row>
    <row r="48" spans="1:13" ht="17.100000000000001" customHeight="1" x14ac:dyDescent="0.25">
      <c r="A48" s="81" t="s">
        <v>61</v>
      </c>
      <c r="B48" s="34"/>
      <c r="C48" s="34"/>
      <c r="D48" s="34"/>
      <c r="E48" s="34"/>
      <c r="F48" s="34"/>
      <c r="G48" s="66"/>
      <c r="H48" s="66"/>
      <c r="I48" s="66"/>
      <c r="J48" s="66"/>
      <c r="K48" s="67"/>
    </row>
    <row r="49" spans="1:11" ht="13.5" customHeight="1" x14ac:dyDescent="0.25">
      <c r="A49" s="65" t="s">
        <v>28</v>
      </c>
      <c r="B49" s="34" t="str">
        <f>Lpu_zárt_Fiú_b_20!B31</f>
        <v>-</v>
      </c>
      <c r="C49" s="34"/>
      <c r="D49" s="34"/>
      <c r="E49" s="34"/>
      <c r="F49" s="34" t="str">
        <f>Lpu_zárt_Fiú_b_20!F31</f>
        <v>-</v>
      </c>
      <c r="G49" s="66"/>
      <c r="H49" s="66"/>
      <c r="I49" s="66"/>
      <c r="J49" s="66"/>
      <c r="K49" s="67" t="str">
        <f>Lpu_zárt_Fiú_b_20!I31</f>
        <v>-</v>
      </c>
    </row>
    <row r="50" spans="1:11" ht="13.5" customHeight="1" x14ac:dyDescent="0.25">
      <c r="A50" s="65"/>
      <c r="B50" s="34" t="str">
        <f>Lpu_zárt_Fiú_b_20!B32</f>
        <v>-</v>
      </c>
      <c r="C50" s="34" t="str">
        <f>Lpu_zárt_Fiú_b_20!C32</f>
        <v>-</v>
      </c>
      <c r="D50" s="34"/>
      <c r="E50" s="34"/>
      <c r="F50" s="34"/>
      <c r="G50" s="66"/>
      <c r="H50" s="66"/>
      <c r="I50" s="66"/>
      <c r="J50" s="66" t="str">
        <f>Lpu_zárt_Fiú_b_20!H32</f>
        <v>-</v>
      </c>
      <c r="K50" s="67"/>
    </row>
    <row r="51" spans="1:11" ht="13.5" customHeight="1" x14ac:dyDescent="0.25">
      <c r="A51" s="65"/>
      <c r="B51" s="34" t="str">
        <f>Lpu_zárt_Fiú_b_20!B33</f>
        <v>-</v>
      </c>
      <c r="C51" s="34" t="str">
        <f>Lpu_zárt_Fiú_b_20!C33</f>
        <v>-</v>
      </c>
      <c r="D51" s="34"/>
      <c r="E51" s="34"/>
      <c r="F51" s="34"/>
      <c r="G51" s="66"/>
      <c r="H51" s="66"/>
      <c r="I51" s="66"/>
      <c r="J51" s="66" t="str">
        <f>Lpu_zárt_Fiú_b_20!H33</f>
        <v>-</v>
      </c>
      <c r="K51" s="67"/>
    </row>
    <row r="52" spans="1:11" ht="13.5" customHeight="1" x14ac:dyDescent="0.25">
      <c r="A52" s="65"/>
      <c r="B52" s="34" t="str">
        <f>Lpu_zárt_Fiú_b_20!B34</f>
        <v>-</v>
      </c>
      <c r="C52" s="34" t="str">
        <f>Lpu_zárt_Fiú_b_20!C34</f>
        <v>-</v>
      </c>
      <c r="D52" s="34"/>
      <c r="E52" s="34"/>
      <c r="F52" s="34"/>
      <c r="G52" s="66"/>
      <c r="H52" s="66"/>
      <c r="I52" s="66"/>
      <c r="J52" s="66" t="str">
        <f>Lpu_zárt_Fiú_b_20!H34</f>
        <v>-</v>
      </c>
      <c r="K52" s="67"/>
    </row>
    <row r="53" spans="1:11" ht="13.5" customHeight="1" x14ac:dyDescent="0.25">
      <c r="A53" s="34"/>
      <c r="B53" s="34"/>
      <c r="C53" s="34"/>
      <c r="D53" s="34"/>
      <c r="E53" s="34"/>
      <c r="F53" s="34"/>
      <c r="G53" s="66"/>
      <c r="H53" s="66"/>
      <c r="I53" s="66"/>
      <c r="J53" s="66"/>
      <c r="K53" s="67"/>
    </row>
    <row r="54" spans="1:11" ht="17.100000000000001" customHeight="1" x14ac:dyDescent="0.25">
      <c r="A54" s="81" t="s">
        <v>46</v>
      </c>
      <c r="B54" s="34"/>
      <c r="C54" s="34"/>
      <c r="D54" s="34"/>
      <c r="E54" s="34"/>
      <c r="F54" s="34"/>
      <c r="G54" s="66"/>
      <c r="H54" s="66"/>
      <c r="I54" s="66"/>
      <c r="J54" s="66"/>
      <c r="K54" s="67"/>
    </row>
    <row r="55" spans="1:11" ht="13.5" customHeight="1" x14ac:dyDescent="0.25">
      <c r="A55" s="65" t="s">
        <v>28</v>
      </c>
      <c r="B55" s="34" t="str">
        <f>Lpu_Fiú_c_40!B3</f>
        <v>Bertalan Zolta Beke</v>
      </c>
      <c r="C55" s="34">
        <f>Lpu_Fiú_c_40!C3</f>
        <v>2007</v>
      </c>
      <c r="D55" s="34" t="str">
        <f>Lpu_Fiú_c_40!D3</f>
        <v>Pécs</v>
      </c>
      <c r="E55" s="34" t="str">
        <f>Lpu_Fiú_c_40!E3</f>
        <v>Koch Valéria Gimnázium, Általános Iskola, Óvoda és Kollégium</v>
      </c>
      <c r="F55" s="34" t="str">
        <f>Lpu_Fiú_c_40!F3</f>
        <v>Baranya</v>
      </c>
      <c r="G55" s="66">
        <f>Lpu_Fiú_c_40!G3</f>
        <v>97</v>
      </c>
      <c r="H55" s="66">
        <f>Lpu_Fiú_c_40!H3</f>
        <v>96</v>
      </c>
      <c r="I55" s="66">
        <f>Lpu_Fiú_c_40!I3</f>
        <v>98</v>
      </c>
      <c r="J55" s="66">
        <f>Lpu_Fiú_c_40!J3</f>
        <v>98</v>
      </c>
      <c r="K55" s="67">
        <f>SUM(G55:J55)</f>
        <v>389</v>
      </c>
    </row>
    <row r="56" spans="1:11" ht="13.5" customHeight="1" x14ac:dyDescent="0.25">
      <c r="A56" s="65" t="s">
        <v>29</v>
      </c>
      <c r="B56" s="34" t="str">
        <f>Lpu_Fiú_c_40!B4</f>
        <v>-</v>
      </c>
      <c r="C56" s="34" t="str">
        <f>Lpu_Fiú_c_40!C4</f>
        <v>-</v>
      </c>
      <c r="D56" s="34" t="str">
        <f>Lpu_Fiú_c_40!D4</f>
        <v>-</v>
      </c>
      <c r="E56" s="34" t="str">
        <f>Lpu_Fiú_c_40!E4</f>
        <v>-</v>
      </c>
      <c r="F56" s="34" t="str">
        <f>Lpu_Fiú_c_40!F4</f>
        <v>-</v>
      </c>
      <c r="G56" s="66" t="str">
        <f>Lpu_Fiú_c_40!G4</f>
        <v>-</v>
      </c>
      <c r="H56" s="66" t="str">
        <f>Lpu_Fiú_c_40!H4</f>
        <v>-</v>
      </c>
      <c r="I56" s="66" t="str">
        <f>Lpu_Fiú_c_40!I4</f>
        <v>-</v>
      </c>
      <c r="J56" s="66" t="str">
        <f>Lpu_Fiú_c_40!J4</f>
        <v>-</v>
      </c>
      <c r="K56" s="67">
        <f>Lpu_Fiú_c_40!I14</f>
        <v>0</v>
      </c>
    </row>
    <row r="57" spans="1:11" ht="13.5" customHeight="1" x14ac:dyDescent="0.25">
      <c r="A57" s="65" t="s">
        <v>30</v>
      </c>
      <c r="B57" s="34" t="str">
        <f>Lpu_Fiú_c_40!B5</f>
        <v>-</v>
      </c>
      <c r="C57" s="34" t="str">
        <f>Lpu_Fiú_c_40!C5</f>
        <v>-</v>
      </c>
      <c r="D57" s="34" t="str">
        <f>Lpu_Fiú_c_40!D5</f>
        <v>-</v>
      </c>
      <c r="E57" s="34" t="str">
        <f>Lpu_Fiú_c_40!E5</f>
        <v>-</v>
      </c>
      <c r="F57" s="34" t="str">
        <f>Lpu_Fiú_c_40!F5</f>
        <v>-</v>
      </c>
      <c r="G57" s="66" t="str">
        <f>Lpu_Fiú_c_40!G5</f>
        <v>-</v>
      </c>
      <c r="H57" s="66" t="str">
        <f>Lpu_Fiú_c_40!H5</f>
        <v>-</v>
      </c>
      <c r="I57" s="66" t="str">
        <f>Lpu_Fiú_c_40!I5</f>
        <v>-</v>
      </c>
      <c r="J57" s="66" t="str">
        <f>Lpu_Fiú_c_40!J5</f>
        <v>-</v>
      </c>
      <c r="K57" s="67">
        <f>Lpu_Fiú_c_40!I15</f>
        <v>0</v>
      </c>
    </row>
    <row r="58" spans="1:11" ht="13.5" customHeight="1" x14ac:dyDescent="0.25">
      <c r="A58" s="34"/>
      <c r="B58" s="34"/>
      <c r="C58" s="34"/>
      <c r="D58" s="34"/>
      <c r="E58" s="34"/>
      <c r="F58" s="34"/>
      <c r="G58" s="66"/>
      <c r="H58" s="66"/>
      <c r="I58" s="66"/>
      <c r="J58" s="66"/>
      <c r="K58" s="67"/>
    </row>
    <row r="59" spans="1:11" ht="17.100000000000001" customHeight="1" x14ac:dyDescent="0.25">
      <c r="A59" s="81" t="s">
        <v>62</v>
      </c>
      <c r="B59" s="34"/>
      <c r="C59" s="34"/>
      <c r="D59" s="34"/>
      <c r="E59" s="34"/>
      <c r="F59" s="34"/>
      <c r="G59" s="66"/>
      <c r="H59" s="66"/>
      <c r="I59" s="66"/>
      <c r="J59" s="66"/>
      <c r="K59" s="67"/>
    </row>
    <row r="60" spans="1:11" ht="13.5" customHeight="1" x14ac:dyDescent="0.25">
      <c r="A60" s="65" t="s">
        <v>28</v>
      </c>
      <c r="B60" s="68" t="str">
        <f>Lpu_Fiú_c_40!B31</f>
        <v>-</v>
      </c>
      <c r="C60" s="34"/>
      <c r="D60" s="34"/>
      <c r="E60" s="34"/>
      <c r="F60" s="34" t="str">
        <f>Lpu_Fiú_c_40!F31</f>
        <v>-</v>
      </c>
      <c r="G60" s="66"/>
      <c r="H60" s="66"/>
      <c r="I60" s="66"/>
      <c r="J60" s="66"/>
      <c r="K60" s="67" t="str">
        <f>Lpu_Fiú_c_40!K31</f>
        <v>-</v>
      </c>
    </row>
    <row r="61" spans="1:11" ht="13.5" customHeight="1" x14ac:dyDescent="0.25">
      <c r="A61" s="65"/>
      <c r="B61" s="68" t="str">
        <f>Lpu_Fiú_c_40!B32</f>
        <v>-</v>
      </c>
      <c r="C61" s="68" t="str">
        <f>Lpu_Fiú_c_40!C32</f>
        <v>-</v>
      </c>
      <c r="D61" s="34"/>
      <c r="E61" s="34"/>
      <c r="F61" s="34"/>
      <c r="G61" s="66"/>
      <c r="H61" s="66"/>
      <c r="I61" s="66"/>
      <c r="J61" s="66" t="str">
        <f>Lpu_Fiú_c_40!J32</f>
        <v>-</v>
      </c>
      <c r="K61" s="67"/>
    </row>
    <row r="62" spans="1:11" ht="13.5" customHeight="1" x14ac:dyDescent="0.25">
      <c r="A62" s="65"/>
      <c r="B62" s="68" t="str">
        <f>Lpu_Fiú_c_40!B33</f>
        <v>-</v>
      </c>
      <c r="C62" s="68" t="str">
        <f>Lpu_Fiú_c_40!C33</f>
        <v>-</v>
      </c>
      <c r="D62" s="34"/>
      <c r="E62" s="34"/>
      <c r="F62" s="34"/>
      <c r="G62" s="66"/>
      <c r="H62" s="66"/>
      <c r="I62" s="66"/>
      <c r="J62" s="66" t="str">
        <f>Lpu_Fiú_c_40!J33</f>
        <v>-</v>
      </c>
      <c r="K62" s="67"/>
    </row>
    <row r="63" spans="1:11" ht="13.5" customHeight="1" x14ac:dyDescent="0.25">
      <c r="A63" s="65"/>
      <c r="B63" s="68" t="str">
        <f>Lpu_Fiú_c_40!B34</f>
        <v>-</v>
      </c>
      <c r="C63" s="68" t="str">
        <f>Lpu_Fiú_c_40!C34</f>
        <v>-</v>
      </c>
      <c r="D63" s="34"/>
      <c r="E63" s="34"/>
      <c r="F63" s="34"/>
      <c r="G63" s="66"/>
      <c r="H63" s="66"/>
      <c r="I63" s="66"/>
      <c r="J63" s="66" t="str">
        <f>Lpu_Fiú_c_40!J34</f>
        <v>-</v>
      </c>
      <c r="K63" s="67"/>
    </row>
    <row r="64" spans="1:11" ht="13.5" customHeight="1" x14ac:dyDescent="0.25">
      <c r="A64" s="34"/>
      <c r="B64" s="34"/>
      <c r="C64" s="34"/>
      <c r="D64" s="34"/>
      <c r="E64" s="34"/>
      <c r="F64" s="34"/>
      <c r="G64" s="66"/>
      <c r="H64" s="66"/>
      <c r="I64" s="66"/>
      <c r="J64" s="66"/>
      <c r="K64" s="67"/>
    </row>
    <row r="65" spans="1:13" ht="17.100000000000001" customHeight="1" x14ac:dyDescent="0.25">
      <c r="A65" s="81" t="s">
        <v>47</v>
      </c>
      <c r="B65" s="34"/>
      <c r="C65" s="34"/>
      <c r="D65" s="34"/>
      <c r="E65" s="34"/>
      <c r="F65" s="34"/>
      <c r="G65" s="66"/>
      <c r="H65" s="66"/>
      <c r="I65" s="66"/>
      <c r="J65" s="66"/>
      <c r="K65" s="67"/>
    </row>
    <row r="66" spans="1:13" ht="13.5" customHeight="1" x14ac:dyDescent="0.25">
      <c r="A66" s="65" t="s">
        <v>28</v>
      </c>
      <c r="B66" s="34" t="str">
        <f>Nylpu_Leány_a_20!B3</f>
        <v>Papp Kata</v>
      </c>
      <c r="C66" s="34">
        <f>Nylpu_Leány_a_20!C3</f>
        <v>2008</v>
      </c>
      <c r="D66" s="34" t="str">
        <f>Nylpu_Leány_a_20!D3</f>
        <v>Bonyhád</v>
      </c>
      <c r="E66" s="34" t="str">
        <f>Nylpu_Leány_a_20!E3</f>
        <v>Bonyhádi Petőfi Sándor Evangélikus Gimnázium, Kollégium, Általános Iskola és Alapfokú Művészeti Iskola</v>
      </c>
      <c r="F66" s="34" t="str">
        <f>Nylpu_Leány_a_20!F3</f>
        <v>Tolna</v>
      </c>
      <c r="G66" s="66"/>
      <c r="H66" s="66"/>
      <c r="I66" s="66">
        <f>Nylpu_Leány_a_20!G3</f>
        <v>80</v>
      </c>
      <c r="J66" s="66">
        <f>Nylpu_Leány_a_20!H3</f>
        <v>78</v>
      </c>
      <c r="K66" s="67">
        <f>Nylpu_Leány_a_20!I3</f>
        <v>158</v>
      </c>
    </row>
    <row r="67" spans="1:13" ht="13.5" customHeight="1" x14ac:dyDescent="0.25">
      <c r="A67" s="65" t="s">
        <v>29</v>
      </c>
      <c r="B67" s="34" t="str">
        <f>Nylpu_Leány_a_20!B4</f>
        <v>Fábián Patrícia</v>
      </c>
      <c r="C67" s="34">
        <f>Nylpu_Leány_a_20!C4</f>
        <v>2008</v>
      </c>
      <c r="D67" s="34" t="str">
        <f>Nylpu_Leány_a_20!D4</f>
        <v>Bonyhád</v>
      </c>
      <c r="E67" s="34" t="str">
        <f>Nylpu_Leány_a_20!E4</f>
        <v>Bonyhádi Petőfi Sándor Evangélikus Gimnázium, Kollégium, Általános Iskola és Alapfokú Művészeti Iskola</v>
      </c>
      <c r="F67" s="34" t="str">
        <f>Nylpu_Leány_a_20!F4</f>
        <v>Tolna</v>
      </c>
      <c r="G67" s="66"/>
      <c r="H67" s="66"/>
      <c r="I67" s="66">
        <f>Nylpu_Leány_a_20!G4</f>
        <v>79</v>
      </c>
      <c r="J67" s="66">
        <f>Nylpu_Leány_a_20!H4</f>
        <v>77</v>
      </c>
      <c r="K67" s="67">
        <f>Nylpu_Leány_a_20!I4</f>
        <v>156</v>
      </c>
    </row>
    <row r="68" spans="1:13" ht="13.5" customHeight="1" x14ac:dyDescent="0.25">
      <c r="A68" s="65" t="s">
        <v>30</v>
      </c>
      <c r="B68" s="34" t="str">
        <f>Nylpu_Leány_a_20!B5</f>
        <v>Gyöngyösi Lili</v>
      </c>
      <c r="C68" s="34">
        <f>Nylpu_Leány_a_20!C5</f>
        <v>2008</v>
      </c>
      <c r="D68" s="34" t="str">
        <f>Nylpu_Leány_a_20!D5</f>
        <v>Bonyhád</v>
      </c>
      <c r="E68" s="34" t="str">
        <f>Nylpu_Leány_a_20!E5</f>
        <v>Bonyhádi Petőfi Sándor Evangélikus Gimnázium, Kollégium, Általános Iskola és Alapfokú Művészeti Iskola</v>
      </c>
      <c r="F68" s="34" t="str">
        <f>Nylpu_Leány_a_20!F5</f>
        <v>Tolna</v>
      </c>
      <c r="G68" s="66"/>
      <c r="H68" s="66"/>
      <c r="I68" s="66">
        <f>Nylpu_Leány_a_20!G5</f>
        <v>35</v>
      </c>
      <c r="J68" s="66">
        <f>Nylpu_Leány_a_20!H5</f>
        <v>45</v>
      </c>
      <c r="K68" s="67">
        <f>Nylpu_Leány_a_20!I5</f>
        <v>80</v>
      </c>
    </row>
    <row r="69" spans="1:13" ht="13.5" customHeight="1" x14ac:dyDescent="0.25">
      <c r="A69" s="65"/>
      <c r="B69" s="34"/>
      <c r="C69" s="34"/>
      <c r="D69" s="34"/>
      <c r="E69" s="34"/>
      <c r="F69" s="34"/>
      <c r="G69" s="66"/>
      <c r="H69" s="66"/>
      <c r="I69" s="66"/>
      <c r="J69" s="66"/>
      <c r="K69" s="67"/>
    </row>
    <row r="70" spans="1:13" ht="13.5" customHeight="1" x14ac:dyDescent="0.25">
      <c r="A70" s="65"/>
      <c r="B70" s="34"/>
      <c r="C70" s="34"/>
      <c r="D70" s="34"/>
      <c r="E70" s="34"/>
      <c r="F70" s="34"/>
      <c r="G70" s="66"/>
      <c r="H70" s="66"/>
      <c r="I70" s="66"/>
      <c r="J70" s="66"/>
      <c r="K70" s="67"/>
    </row>
    <row r="71" spans="1:13" ht="13.5" customHeight="1" x14ac:dyDescent="0.25">
      <c r="A71" s="81" t="s">
        <v>47</v>
      </c>
      <c r="B71" s="34"/>
      <c r="C71" s="34"/>
      <c r="D71" s="34"/>
      <c r="E71" s="34"/>
      <c r="F71" s="34"/>
      <c r="G71" s="66"/>
      <c r="H71" s="66"/>
      <c r="I71" s="66"/>
      <c r="J71" s="66"/>
      <c r="K71" s="67"/>
    </row>
    <row r="72" spans="1:13" ht="13.5" customHeight="1" x14ac:dyDescent="0.2">
      <c r="A72" s="65" t="s">
        <v>28</v>
      </c>
      <c r="B72" s="34" t="str">
        <f>Nylpu_Leány_a_20!B7</f>
        <v>Ács Lili Janka</v>
      </c>
      <c r="C72" s="34">
        <f>Nylpu_Leány_a_20!C7</f>
        <v>2008</v>
      </c>
      <c r="D72" s="34" t="str">
        <f>Nylpu_Leány_a_20!D7</f>
        <v>Pécs</v>
      </c>
      <c r="E72" s="34" t="str">
        <f>Nylpu_Leány_a_20!E7</f>
        <v>Pécsi Tudományegyetem Gyakorló Általános Iskola, Gimnázium és Óvoda</v>
      </c>
      <c r="F72" s="34" t="str">
        <f>Nylpu_Leány_a_20!F7</f>
        <v>Baranya</v>
      </c>
      <c r="G72" s="34"/>
      <c r="H72" s="34"/>
      <c r="I72" s="34">
        <f>Nylpu_Leány_a_20!G7</f>
        <v>65</v>
      </c>
      <c r="J72" s="34">
        <f>Nylpu_Leány_a_20!H7</f>
        <v>66</v>
      </c>
      <c r="K72" s="34">
        <f>Nylpu_Leány_a_20!I7</f>
        <v>131</v>
      </c>
      <c r="L72" s="34">
        <f>Nylpu_Leány_a_20!J7</f>
        <v>0</v>
      </c>
      <c r="M72" s="34">
        <f>Nylpu_Leány_a_20!K7</f>
        <v>0</v>
      </c>
    </row>
    <row r="73" spans="1:13" ht="13.5" customHeight="1" x14ac:dyDescent="0.2">
      <c r="A73" s="65" t="s">
        <v>29</v>
      </c>
      <c r="B73" s="34" t="str">
        <f>Nylpu_Leány_a_20!B8</f>
        <v>Böndicz Miléna</v>
      </c>
      <c r="C73" s="34">
        <f>Nylpu_Leány_a_20!C8</f>
        <v>2013</v>
      </c>
      <c r="D73" s="34" t="str">
        <f>Nylpu_Leány_a_20!D8</f>
        <v>Pécs</v>
      </c>
      <c r="E73" s="34" t="str">
        <f>Nylpu_Leány_a_20!E8</f>
        <v>Pécsi Bártfa Utcai Általános Iskola</v>
      </c>
      <c r="F73" s="34" t="str">
        <f>Nylpu_Leány_a_20!F8</f>
        <v>Baranya</v>
      </c>
      <c r="G73" s="34"/>
      <c r="H73" s="34"/>
      <c r="I73" s="34">
        <f>Nylpu_Leány_a_20!G8</f>
        <v>51</v>
      </c>
      <c r="J73" s="34">
        <f>Nylpu_Leány_a_20!H8</f>
        <v>49</v>
      </c>
      <c r="K73" s="34">
        <f>Nylpu_Leány_a_20!I8</f>
        <v>100</v>
      </c>
    </row>
    <row r="74" spans="1:13" ht="13.5" customHeight="1" x14ac:dyDescent="0.2">
      <c r="A74" s="65" t="s">
        <v>30</v>
      </c>
      <c r="B74" s="34" t="str">
        <f>Nylpu_Leány_a_20!B9</f>
        <v>Andalits Barbara</v>
      </c>
      <c r="C74" s="34">
        <f>Nylpu_Leány_a_20!C9</f>
        <v>2008</v>
      </c>
      <c r="D74" s="34" t="str">
        <f>Nylpu_Leány_a_20!D9</f>
        <v>Pécs</v>
      </c>
      <c r="E74" s="34" t="str">
        <f>Nylpu_Leány_a_20!E9</f>
        <v>Baptista Szeretetszolgálat EJSZ Széchenyi István Gimnáziuma és Technikuma</v>
      </c>
      <c r="F74" s="34" t="str">
        <f>Nylpu_Leány_a_20!F9</f>
        <v>Baranya</v>
      </c>
      <c r="G74" s="34"/>
      <c r="H74" s="34"/>
      <c r="I74" s="34">
        <f>Nylpu_Leány_a_20!G9</f>
        <v>43</v>
      </c>
      <c r="J74" s="34">
        <f>Nylpu_Leány_a_20!H9</f>
        <v>41</v>
      </c>
      <c r="K74" s="34">
        <f>Nylpu_Leány_a_20!I9</f>
        <v>84</v>
      </c>
    </row>
    <row r="75" spans="1:13" ht="13.5" customHeight="1" x14ac:dyDescent="0.25">
      <c r="A75" s="65"/>
      <c r="B75" s="34"/>
      <c r="C75" s="34"/>
      <c r="D75" s="34"/>
      <c r="E75" s="34"/>
      <c r="F75" s="34"/>
      <c r="G75" s="66"/>
      <c r="H75" s="66"/>
      <c r="I75" s="66"/>
      <c r="J75" s="66"/>
      <c r="K75" s="67"/>
    </row>
    <row r="76" spans="1:13" ht="13.5" customHeight="1" x14ac:dyDescent="0.25">
      <c r="A76" s="34"/>
      <c r="B76" s="34"/>
      <c r="C76" s="34"/>
      <c r="D76" s="34"/>
      <c r="E76" s="34"/>
      <c r="F76" s="34"/>
      <c r="G76" s="66"/>
      <c r="H76" s="66"/>
      <c r="I76" s="66"/>
      <c r="J76" s="66"/>
      <c r="K76" s="67"/>
    </row>
    <row r="77" spans="1:13" ht="17.100000000000001" customHeight="1" x14ac:dyDescent="0.25">
      <c r="A77" s="81" t="s">
        <v>63</v>
      </c>
      <c r="B77" s="34"/>
      <c r="C77" s="34"/>
      <c r="D77" s="34"/>
      <c r="E77" s="34"/>
      <c r="F77" s="34"/>
      <c r="G77" s="66"/>
      <c r="H77" s="66"/>
      <c r="I77" s="66"/>
      <c r="J77" s="66"/>
      <c r="K77" s="67"/>
    </row>
    <row r="78" spans="1:13" ht="13.5" customHeight="1" x14ac:dyDescent="0.25">
      <c r="A78" s="65" t="s">
        <v>28</v>
      </c>
      <c r="B78" s="123" t="str">
        <f>Nylpu_Leány_a_20!B20</f>
        <v>Bonyhádi Petőfi Sándor Evangélikus Gimnázium, Kollégium, Általános Iskola és Alapfokú Művészeti Iskola</v>
      </c>
      <c r="C78" s="34"/>
      <c r="D78" s="34"/>
      <c r="E78" s="34"/>
      <c r="F78" s="34" t="str">
        <f>Nylpu_Leány_a_20!F20</f>
        <v>Tolna</v>
      </c>
      <c r="G78" s="66"/>
      <c r="H78" s="66"/>
      <c r="I78" s="66"/>
      <c r="J78" s="66"/>
      <c r="K78" s="67">
        <f>Nylpu_Leány_a_20!I20</f>
        <v>394</v>
      </c>
    </row>
    <row r="79" spans="1:13" ht="13.5" customHeight="1" x14ac:dyDescent="0.2">
      <c r="A79" s="65"/>
      <c r="B79" s="34" t="str">
        <f>Nylpu_Leány_a_20!B21</f>
        <v>Papp Kata</v>
      </c>
      <c r="C79" s="34">
        <f>Nylpu_Leány_a_20!C21</f>
        <v>2008</v>
      </c>
      <c r="D79" s="34" t="str">
        <f>Nylpu_Leány_a_20!D21</f>
        <v>Bonyhád</v>
      </c>
      <c r="E79" s="34" t="str">
        <f>Nylpu_Leány_a_20!E21</f>
        <v>Bonyhádi Petőfi Sándor Evangélikus Gimnázium, Kollégium, Általános Iskola és Alapfokú Művészeti Iskola</v>
      </c>
      <c r="F79" s="34" t="str">
        <f>Nylpu_Leány_a_20!F21</f>
        <v>Tolna</v>
      </c>
      <c r="G79" s="34"/>
      <c r="H79" s="34"/>
      <c r="I79" s="34">
        <f>Nylpu_Leány_a_20!G21</f>
        <v>80</v>
      </c>
      <c r="J79" s="34">
        <f>Nylpu_Leány_a_20!H21</f>
        <v>78</v>
      </c>
      <c r="K79" s="34">
        <f>Nylpu_Leány_a_20!I21</f>
        <v>158</v>
      </c>
      <c r="L79" s="34">
        <f>Nylpu_Leány_a_20!J21</f>
        <v>0</v>
      </c>
      <c r="M79" s="34">
        <f>Nylpu_Leány_a_20!K21</f>
        <v>0</v>
      </c>
    </row>
    <row r="80" spans="1:13" ht="13.5" customHeight="1" x14ac:dyDescent="0.2">
      <c r="A80" s="65"/>
      <c r="B80" s="34" t="str">
        <f>Nylpu_Leány_a_20!B22</f>
        <v>Fábián Patrícia</v>
      </c>
      <c r="C80" s="34">
        <f>Nylpu_Leány_a_20!C22</f>
        <v>2008</v>
      </c>
      <c r="D80" s="34" t="str">
        <f>Nylpu_Leány_a_20!D22</f>
        <v>Bonyhád</v>
      </c>
      <c r="E80" s="34" t="str">
        <f>Nylpu_Leány_a_20!E22</f>
        <v>Bonyhádi Petőfi Sándor Evangélikus Gimnázium, Kollégium, Általános Iskola és Alapfokú Művészeti Iskola</v>
      </c>
      <c r="F80" s="34" t="str">
        <f>Nylpu_Leány_a_20!F22</f>
        <v>Tolna</v>
      </c>
      <c r="G80" s="34"/>
      <c r="H80" s="34"/>
      <c r="I80" s="34">
        <f>Nylpu_Leány_a_20!G22</f>
        <v>79</v>
      </c>
      <c r="J80" s="34">
        <f>Nylpu_Leány_a_20!H22</f>
        <v>77</v>
      </c>
      <c r="K80" s="34">
        <f>Nylpu_Leány_a_20!I22</f>
        <v>156</v>
      </c>
      <c r="L80" s="34">
        <f>Nylpu_Leány_a_20!J22</f>
        <v>0</v>
      </c>
      <c r="M80" s="34">
        <f>Nylpu_Leány_a_20!K22</f>
        <v>0</v>
      </c>
    </row>
    <row r="81" spans="1:13" ht="13.5" customHeight="1" x14ac:dyDescent="0.2">
      <c r="A81" s="65"/>
      <c r="B81" s="34" t="str">
        <f>Nylpu_Leány_a_20!B23</f>
        <v>Gyöngyösi Lili</v>
      </c>
      <c r="C81" s="34">
        <f>Nylpu_Leány_a_20!C23</f>
        <v>2008</v>
      </c>
      <c r="D81" s="34" t="str">
        <f>Nylpu_Leány_a_20!D23</f>
        <v>Bonyhád</v>
      </c>
      <c r="E81" s="34" t="str">
        <f>Nylpu_Leány_a_20!E23</f>
        <v>Bonyhádi Petőfi Sándor Evangélikus Gimnázium, Kollégium, Általános Iskola és Alapfokú Művészeti Iskola</v>
      </c>
      <c r="F81" s="34" t="str">
        <f>Nylpu_Leány_a_20!F23</f>
        <v>Tolna</v>
      </c>
      <c r="G81" s="34"/>
      <c r="H81" s="34"/>
      <c r="I81" s="34">
        <f>Nylpu_Leány_a_20!G23</f>
        <v>35</v>
      </c>
      <c r="J81" s="34">
        <f>Nylpu_Leány_a_20!H23</f>
        <v>45</v>
      </c>
      <c r="K81" s="34">
        <f>Nylpu_Leány_a_20!I23</f>
        <v>80</v>
      </c>
      <c r="L81" s="34">
        <f>Nylpu_Leány_a_20!J23</f>
        <v>0</v>
      </c>
      <c r="M81" s="34">
        <f>Nylpu_Leány_a_20!K23</f>
        <v>0</v>
      </c>
    </row>
    <row r="82" spans="1:13" ht="13.5" customHeight="1" x14ac:dyDescent="0.25">
      <c r="A82" s="65"/>
      <c r="B82" s="34"/>
      <c r="C82" s="34"/>
      <c r="D82" s="34"/>
      <c r="E82" s="34"/>
      <c r="F82" s="34"/>
      <c r="G82" s="66"/>
      <c r="H82" s="66"/>
      <c r="I82" s="66"/>
      <c r="J82" s="66"/>
      <c r="K82" s="67"/>
    </row>
    <row r="83" spans="1:13" ht="17.100000000000001" customHeight="1" x14ac:dyDescent="0.25">
      <c r="A83" s="81" t="s">
        <v>48</v>
      </c>
      <c r="B83" s="34"/>
      <c r="C83" s="34"/>
      <c r="D83" s="34"/>
      <c r="E83" s="34"/>
      <c r="F83" s="34"/>
      <c r="G83" s="66"/>
      <c r="H83" s="66"/>
      <c r="I83" s="66"/>
      <c r="J83" s="66"/>
      <c r="K83" s="67"/>
    </row>
    <row r="84" spans="1:13" ht="13.5" customHeight="1" x14ac:dyDescent="0.25">
      <c r="A84" s="65" t="s">
        <v>28</v>
      </c>
      <c r="B84" s="34" t="str">
        <f>Lpu_zárt_Leány_a_20!B3</f>
        <v>Juronics Anna Boglárka</v>
      </c>
      <c r="C84" s="34">
        <f>Lpu_zárt_Leány_a_20!C3</f>
        <v>2008</v>
      </c>
      <c r="D84" s="34" t="str">
        <f>Lpu_zárt_Leány_a_20!D3</f>
        <v>Pécs</v>
      </c>
      <c r="E84" s="34" t="str">
        <f>Lpu_zárt_Leány_a_20!E3</f>
        <v>Ciszterci Rend Nagy Lajos Gimnáziuma és Kollégiuma</v>
      </c>
      <c r="F84" s="34" t="str">
        <f>Lpu_zárt_Leány_a_20!F3</f>
        <v>Baranya</v>
      </c>
      <c r="G84" s="66"/>
      <c r="H84" s="66"/>
      <c r="I84" s="66">
        <f>Lpu_zárt_Leány_a_20!G3</f>
        <v>93</v>
      </c>
      <c r="J84" s="66">
        <f>Lpu_zárt_Leány_a_20!H3</f>
        <v>97</v>
      </c>
      <c r="K84" s="67">
        <f>Lpu_zárt_Leány_a_20!I3</f>
        <v>190</v>
      </c>
    </row>
    <row r="85" spans="1:13" ht="13.5" customHeight="1" x14ac:dyDescent="0.25">
      <c r="A85" s="65" t="s">
        <v>29</v>
      </c>
      <c r="B85" s="34" t="str">
        <f>Lpu_zárt_Leány_a_20!B4</f>
        <v>Molnár Luca</v>
      </c>
      <c r="C85" s="34">
        <f>Lpu_zárt_Leány_a_20!C4</f>
        <v>2009</v>
      </c>
      <c r="D85" s="34" t="str">
        <f>Lpu_zárt_Leány_a_20!D4</f>
        <v>Pécs</v>
      </c>
      <c r="E85" s="34" t="str">
        <f>Lpu_zárt_Leány_a_20!E4</f>
        <v>Szent Mór Katolikus Óvoda, Általános Iskola, Alapfokú Művészeti Iskola és Gimnázium</v>
      </c>
      <c r="F85" s="34" t="str">
        <f>Lpu_zárt_Leány_a_20!F4</f>
        <v>Baranya</v>
      </c>
      <c r="G85" s="66"/>
      <c r="H85" s="66"/>
      <c r="I85" s="66">
        <f>Lpu_zárt_Leány_a_20!G4</f>
        <v>97</v>
      </c>
      <c r="J85" s="66">
        <f>Lpu_zárt_Leány_a_20!H4</f>
        <v>91</v>
      </c>
      <c r="K85" s="67">
        <f>Lpu_zárt_Leány_a_20!I4</f>
        <v>188</v>
      </c>
    </row>
    <row r="86" spans="1:13" ht="13.5" customHeight="1" x14ac:dyDescent="0.25">
      <c r="A86" s="65" t="s">
        <v>30</v>
      </c>
      <c r="B86" s="34" t="str">
        <f>Lpu_zárt_Leány_a_20!B5</f>
        <v>Friedrich Aliz</v>
      </c>
      <c r="C86" s="34">
        <f>Lpu_zárt_Leány_a_20!C5</f>
        <v>2011</v>
      </c>
      <c r="D86" s="34" t="str">
        <f>Lpu_zárt_Leány_a_20!D5</f>
        <v>Pécs</v>
      </c>
      <c r="E86" s="34" t="str">
        <f>Lpu_zárt_Leány_a_20!E5</f>
        <v xml:space="preserve">Pécsi Református Kollégium Gimnáziuma, Általános Iskolája, Óvodája és Alapfokú Művészeti Iskolája </v>
      </c>
      <c r="F86" s="34" t="str">
        <f>Lpu_zárt_Leány_a_20!F5</f>
        <v>Baranya</v>
      </c>
      <c r="G86" s="66"/>
      <c r="H86" s="66"/>
      <c r="I86" s="66">
        <f>Lpu_zárt_Leány_a_20!G5</f>
        <v>95</v>
      </c>
      <c r="J86" s="66">
        <f>Lpu_zárt_Leány_a_20!H5</f>
        <v>91</v>
      </c>
      <c r="K86" s="67">
        <f>Lpu_zárt_Leány_a_20!I5</f>
        <v>186</v>
      </c>
    </row>
    <row r="87" spans="1:13" ht="13.5" customHeight="1" x14ac:dyDescent="0.25">
      <c r="A87" s="65"/>
      <c r="B87" s="34"/>
      <c r="C87" s="34"/>
      <c r="D87" s="34"/>
      <c r="E87" s="34"/>
      <c r="F87" s="34"/>
      <c r="G87" s="66"/>
      <c r="H87" s="66"/>
      <c r="I87" s="66"/>
      <c r="J87" s="66"/>
      <c r="K87" s="67"/>
    </row>
    <row r="88" spans="1:13" ht="17.100000000000001" customHeight="1" x14ac:dyDescent="0.25">
      <c r="A88" s="81" t="s">
        <v>64</v>
      </c>
      <c r="B88" s="34"/>
      <c r="C88" s="34"/>
      <c r="D88" s="34"/>
      <c r="E88" s="34"/>
      <c r="F88" s="34"/>
      <c r="G88" s="66"/>
      <c r="H88" s="66"/>
      <c r="I88" s="66"/>
      <c r="J88" s="66"/>
      <c r="K88" s="67"/>
    </row>
    <row r="89" spans="1:13" ht="13.5" customHeight="1" x14ac:dyDescent="0.25">
      <c r="A89" s="65" t="s">
        <v>28</v>
      </c>
      <c r="B89" s="123" t="str">
        <f>Lpu_zárt_Leány_a_20!B23</f>
        <v>Szent Mór Katolikus Óvoda, Általános Iskola, Alapfokú Művészeti Iskola és Gimnázium</v>
      </c>
      <c r="C89" s="34"/>
      <c r="D89" s="34"/>
      <c r="E89" s="34"/>
      <c r="F89" s="34" t="str">
        <f>Lpu_zárt_Leány_a_20!F23</f>
        <v>Baranya</v>
      </c>
      <c r="G89" s="66"/>
      <c r="H89" s="66"/>
      <c r="I89" s="66"/>
      <c r="J89" s="66"/>
      <c r="K89" s="67">
        <f>Lpu_zárt_Leány_a_20!I23</f>
        <v>541</v>
      </c>
    </row>
    <row r="90" spans="1:13" ht="13.5" customHeight="1" x14ac:dyDescent="0.2">
      <c r="A90" s="65"/>
      <c r="B90" s="34" t="str">
        <f>Lpu_zárt_Leány_a_20!B24</f>
        <v>Molnár Luca</v>
      </c>
      <c r="C90" s="34">
        <f>Lpu_zárt_Leány_a_20!C24</f>
        <v>2009</v>
      </c>
      <c r="D90" s="34" t="str">
        <f>Lpu_zárt_Leány_a_20!D24</f>
        <v>Pécs</v>
      </c>
      <c r="E90" s="34" t="str">
        <f>Lpu_zárt_Leány_a_20!E24</f>
        <v>Szent Mór Katolikus Óvoda, Általános Iskola, Alapfokú Művészeti Iskola és Gimnázium</v>
      </c>
      <c r="F90" s="34" t="str">
        <f>Lpu_zárt_Leány_a_20!F24</f>
        <v>Baranya</v>
      </c>
      <c r="G90" s="34"/>
      <c r="H90" s="34"/>
      <c r="I90" s="34">
        <f>Lpu_zárt_Leány_a_20!G24</f>
        <v>97</v>
      </c>
      <c r="J90" s="34">
        <f>Lpu_zárt_Leány_a_20!H24</f>
        <v>91</v>
      </c>
      <c r="K90" s="34">
        <f>Lpu_zárt_Leány_a_20!I24</f>
        <v>188</v>
      </c>
      <c r="L90" s="34">
        <f>Lpu_zárt_Leány_a_20!J24</f>
        <v>0</v>
      </c>
      <c r="M90" s="34">
        <f>Lpu_zárt_Leány_a_20!K24</f>
        <v>0</v>
      </c>
    </row>
    <row r="91" spans="1:13" ht="13.5" customHeight="1" x14ac:dyDescent="0.2">
      <c r="A91" s="65"/>
      <c r="B91" s="34" t="str">
        <f>Lpu_zárt_Leány_a_20!B25</f>
        <v>Haász Janka Magdolna</v>
      </c>
      <c r="C91" s="34">
        <f>Lpu_zárt_Leány_a_20!C25</f>
        <v>2009</v>
      </c>
      <c r="D91" s="34" t="str">
        <f>Lpu_zárt_Leány_a_20!D25</f>
        <v>Pécs</v>
      </c>
      <c r="E91" s="34" t="str">
        <f>Lpu_zárt_Leány_a_20!E25</f>
        <v>Szent Mór Katolikus Óvoda, Általános Iskola, Alapfokú Művészeti Iskola és Gimnázium</v>
      </c>
      <c r="F91" s="34" t="str">
        <f>Lpu_zárt_Leány_a_20!F25</f>
        <v>Baranya</v>
      </c>
      <c r="G91" s="34"/>
      <c r="H91" s="34"/>
      <c r="I91" s="34">
        <f>Lpu_zárt_Leány_a_20!G25</f>
        <v>92</v>
      </c>
      <c r="J91" s="34">
        <f>Lpu_zárt_Leány_a_20!H25</f>
        <v>93</v>
      </c>
      <c r="K91" s="34">
        <f>Lpu_zárt_Leány_a_20!I25</f>
        <v>185</v>
      </c>
      <c r="L91" s="34">
        <f>Lpu_zárt_Leány_a_20!J25</f>
        <v>0</v>
      </c>
      <c r="M91" s="34">
        <f>Lpu_zárt_Leány_a_20!K25</f>
        <v>0</v>
      </c>
    </row>
    <row r="92" spans="1:13" ht="13.5" customHeight="1" x14ac:dyDescent="0.2">
      <c r="A92" s="65"/>
      <c r="B92" s="34" t="str">
        <f>Lpu_zárt_Leány_a_20!B26</f>
        <v>Kovács Lotti</v>
      </c>
      <c r="C92" s="34">
        <f>Lpu_zárt_Leány_a_20!C26</f>
        <v>2009</v>
      </c>
      <c r="D92" s="34" t="str">
        <f>Lpu_zárt_Leány_a_20!D26</f>
        <v>Pécs</v>
      </c>
      <c r="E92" s="34" t="str">
        <f>Lpu_zárt_Leány_a_20!E26</f>
        <v>Szent Mór Katolikus Óvoda, Általános Iskola, Alapfokú Művészeti Iskola és Gimnázium</v>
      </c>
      <c r="F92" s="34" t="str">
        <f>Lpu_zárt_Leány_a_20!F26</f>
        <v>Baranya</v>
      </c>
      <c r="G92" s="34"/>
      <c r="H92" s="34"/>
      <c r="I92" s="34">
        <f>Lpu_zárt_Leány_a_20!G26</f>
        <v>82</v>
      </c>
      <c r="J92" s="34">
        <f>Lpu_zárt_Leány_a_20!H26</f>
        <v>86</v>
      </c>
      <c r="K92" s="34">
        <f>Lpu_zárt_Leány_a_20!I26</f>
        <v>168</v>
      </c>
      <c r="L92" s="34">
        <f>Lpu_zárt_Leány_a_20!J26</f>
        <v>0</v>
      </c>
      <c r="M92" s="34">
        <f>Lpu_zárt_Leány_a_20!K26</f>
        <v>0</v>
      </c>
    </row>
    <row r="93" spans="1:13" ht="13.5" customHeight="1" x14ac:dyDescent="0.25">
      <c r="A93" s="34"/>
      <c r="B93" s="34"/>
      <c r="C93" s="34"/>
      <c r="D93" s="34"/>
      <c r="E93" s="34"/>
      <c r="F93" s="34"/>
      <c r="G93" s="66"/>
      <c r="H93" s="66"/>
      <c r="I93" s="66"/>
      <c r="J93" s="66"/>
      <c r="K93" s="67"/>
    </row>
    <row r="94" spans="1:13" ht="17.100000000000001" customHeight="1" x14ac:dyDescent="0.25">
      <c r="A94" s="81" t="s">
        <v>49</v>
      </c>
      <c r="B94" s="34"/>
      <c r="C94" s="34"/>
      <c r="D94" s="34"/>
      <c r="E94" s="34"/>
      <c r="F94" s="34"/>
      <c r="G94" s="66"/>
      <c r="H94" s="66"/>
      <c r="I94" s="66"/>
      <c r="J94" s="66"/>
      <c r="K94" s="67"/>
    </row>
    <row r="95" spans="1:13" ht="13.5" customHeight="1" x14ac:dyDescent="0.25">
      <c r="A95" s="65" t="s">
        <v>28</v>
      </c>
      <c r="B95" s="34" t="str">
        <f>Nylpu_Leány_b_20!B3</f>
        <v>Baumstark Anna</v>
      </c>
      <c r="C95" s="34">
        <f>Nylpu_Leány_b_20!C3</f>
        <v>2004</v>
      </c>
      <c r="D95" s="34" t="str">
        <f>Nylpu_Leány_b_20!D3</f>
        <v>Pécs</v>
      </c>
      <c r="E95" s="34" t="str">
        <f>Nylpu_Leány_b_20!E3</f>
        <v>Baptista Szeretetszolgálat EJSZ Széchenyi István Gimnáziuma és Technikuma</v>
      </c>
      <c r="F95" s="34" t="str">
        <f>Nylpu_Leány_b_20!F3</f>
        <v>Baranya</v>
      </c>
      <c r="G95" s="66"/>
      <c r="H95" s="66"/>
      <c r="I95" s="66">
        <f>Nylpu_Leány_b_20!G3</f>
        <v>80</v>
      </c>
      <c r="J95" s="66">
        <f>Nylpu_Leány_b_20!H3</f>
        <v>82</v>
      </c>
      <c r="K95" s="67">
        <f>Nylpu_Leány_b_20!I3</f>
        <v>162</v>
      </c>
    </row>
    <row r="96" spans="1:13" ht="13.5" customHeight="1" x14ac:dyDescent="0.25">
      <c r="A96" s="65" t="s">
        <v>29</v>
      </c>
      <c r="B96" s="34" t="str">
        <f>Nylpu_Leány_b_20!B4</f>
        <v>Bonnyai Tamara</v>
      </c>
      <c r="C96" s="34">
        <f>Nylpu_Leány_b_20!C4</f>
        <v>2004</v>
      </c>
      <c r="D96" s="34" t="str">
        <f>Nylpu_Leány_b_20!D4</f>
        <v>Pécs</v>
      </c>
      <c r="E96" s="34" t="str">
        <f>Nylpu_Leány_b_20!E4</f>
        <v>Baptista Szeretetszolgálat EJSZ Széchenyi István Gimnáziuma és Technikuma</v>
      </c>
      <c r="F96" s="34" t="str">
        <f>Nylpu_Leány_b_20!F4</f>
        <v>Baranya</v>
      </c>
      <c r="G96" s="66"/>
      <c r="H96" s="66"/>
      <c r="I96" s="66">
        <f>Nylpu_Leány_b_20!G4</f>
        <v>71</v>
      </c>
      <c r="J96" s="66">
        <f>Nylpu_Leány_b_20!H4</f>
        <v>77</v>
      </c>
      <c r="K96" s="67">
        <f>Nylpu_Leány_b_20!I4</f>
        <v>148</v>
      </c>
    </row>
    <row r="97" spans="1:15" ht="13.5" customHeight="1" x14ac:dyDescent="0.25">
      <c r="A97" s="65" t="s">
        <v>30</v>
      </c>
      <c r="B97" s="34" t="str">
        <f>Nylpu_Leány_b_20!B5</f>
        <v>Polgár Dalma Nóra</v>
      </c>
      <c r="C97" s="34">
        <f>Nylpu_Leány_b_20!C5</f>
        <v>2004</v>
      </c>
      <c r="D97" s="34" t="str">
        <f>Nylpu_Leány_b_20!D5</f>
        <v>Szentlőrinc</v>
      </c>
      <c r="E97" s="34" t="str">
        <f>Nylpu_Leány_b_20!E5</f>
        <v>Déli ASzC Ujhelyi Imre Mezőgazdasági Technikum, Szakképző Iskola és Kollégium</v>
      </c>
      <c r="F97" s="34" t="str">
        <f>Nylpu_Leány_b_20!F5</f>
        <v>Baranya</v>
      </c>
      <c r="G97" s="66"/>
      <c r="H97" s="66"/>
      <c r="I97" s="66">
        <f>Nylpu_Leány_b_20!G5</f>
        <v>75</v>
      </c>
      <c r="J97" s="66">
        <f>Nylpu_Leány_b_20!H5</f>
        <v>67</v>
      </c>
      <c r="K97" s="67">
        <f>Nylpu_Leány_b_20!I5</f>
        <v>142</v>
      </c>
    </row>
    <row r="98" spans="1:15" ht="13.5" customHeight="1" x14ac:dyDescent="0.25">
      <c r="A98" s="34"/>
      <c r="B98" s="34"/>
      <c r="C98" s="34"/>
      <c r="D98" s="34"/>
      <c r="E98" s="34"/>
      <c r="F98" s="34"/>
      <c r="G98" s="66"/>
      <c r="H98" s="66"/>
      <c r="I98" s="66"/>
      <c r="J98" s="66"/>
      <c r="K98" s="67"/>
    </row>
    <row r="99" spans="1:15" ht="17.100000000000001" customHeight="1" x14ac:dyDescent="0.25">
      <c r="A99" s="81" t="s">
        <v>65</v>
      </c>
      <c r="B99" s="34"/>
      <c r="C99" s="34"/>
      <c r="D99" s="34"/>
      <c r="E99" s="34"/>
      <c r="F99" s="34"/>
      <c r="G99" s="66"/>
      <c r="H99" s="66"/>
      <c r="I99" s="66"/>
      <c r="J99" s="66"/>
      <c r="K99" s="67"/>
    </row>
    <row r="100" spans="1:15" ht="13.5" customHeight="1" x14ac:dyDescent="0.25">
      <c r="A100" s="65" t="s">
        <v>28</v>
      </c>
      <c r="B100" s="123" t="str">
        <f>Nylpu_Leány_b_20!B42</f>
        <v>Baptista Szeretetszolgálat EJSZ Széchenyi István Gimnáziuma és Technikuma "A"</v>
      </c>
      <c r="C100" s="34"/>
      <c r="D100" s="34"/>
      <c r="E100" s="34"/>
      <c r="F100" s="34" t="str">
        <f>Nylpu_Leány_b_20!F42</f>
        <v>Baranya</v>
      </c>
      <c r="G100" s="66"/>
      <c r="H100" s="66"/>
      <c r="I100" s="66"/>
      <c r="J100" s="66"/>
      <c r="K100" s="67">
        <f>Nylpu_Leány_b_20!I42</f>
        <v>426</v>
      </c>
    </row>
    <row r="101" spans="1:15" ht="13.5" customHeight="1" x14ac:dyDescent="0.2">
      <c r="A101" s="65"/>
      <c r="B101" s="34" t="str">
        <f>Nylpu_Leány_b_20!B43</f>
        <v>Baumstark Anna</v>
      </c>
      <c r="C101" s="34">
        <f>Nylpu_Leány_b_20!C43</f>
        <v>2004</v>
      </c>
      <c r="D101" s="34" t="str">
        <f>Nylpu_Leány_b_20!D43</f>
        <v>Pécs</v>
      </c>
      <c r="E101" s="34" t="str">
        <f>Nylpu_Leány_b_20!E43</f>
        <v>Baptista Szeretetszolgálat EJSZ Széchenyi István Gimnáziuma és Technikuma</v>
      </c>
      <c r="F101" s="34" t="str">
        <f>Nylpu_Leány_b_20!F43</f>
        <v>Baranya</v>
      </c>
      <c r="G101" s="34"/>
      <c r="H101" s="34"/>
      <c r="I101" s="34">
        <f>Nylpu_Leány_b_20!G43</f>
        <v>80</v>
      </c>
      <c r="J101" s="34">
        <f>Nylpu_Leány_b_20!H43</f>
        <v>82</v>
      </c>
      <c r="K101" s="34">
        <f>Nylpu_Leány_b_20!I43</f>
        <v>162</v>
      </c>
      <c r="L101" s="34">
        <f>Nylpu_Leány_b_20!J43</f>
        <v>0</v>
      </c>
      <c r="M101" s="34">
        <f>Nylpu_Leány_b_20!K43</f>
        <v>0</v>
      </c>
    </row>
    <row r="102" spans="1:15" ht="13.5" customHeight="1" x14ac:dyDescent="0.2">
      <c r="A102" s="65"/>
      <c r="B102" s="34" t="str">
        <f>Nylpu_Leány_b_20!B44</f>
        <v>Sasvári Boróka</v>
      </c>
      <c r="C102" s="34">
        <f>Nylpu_Leány_b_20!C44</f>
        <v>2005</v>
      </c>
      <c r="D102" s="34" t="str">
        <f>Nylpu_Leány_b_20!D44</f>
        <v>Pécs</v>
      </c>
      <c r="E102" s="34" t="str">
        <f>Nylpu_Leány_b_20!E44</f>
        <v>Baptista Szeretetszolgálat EJSZ Széchenyi István Gimnáziuma és Technikuma</v>
      </c>
      <c r="F102" s="34" t="str">
        <f>Nylpu_Leány_b_20!F44</f>
        <v>Baranya</v>
      </c>
      <c r="G102" s="34"/>
      <c r="H102" s="34"/>
      <c r="I102" s="34">
        <f>Nylpu_Leány_b_20!G44</f>
        <v>70</v>
      </c>
      <c r="J102" s="34">
        <f>Nylpu_Leány_b_20!H44</f>
        <v>67</v>
      </c>
      <c r="K102" s="34">
        <f>Nylpu_Leány_b_20!I44</f>
        <v>137</v>
      </c>
      <c r="L102" s="34">
        <f>Nylpu_Leány_b_20!J44</f>
        <v>0</v>
      </c>
      <c r="M102" s="34">
        <f>Nylpu_Leány_b_20!K44</f>
        <v>0</v>
      </c>
    </row>
    <row r="103" spans="1:15" ht="13.5" customHeight="1" x14ac:dyDescent="0.2">
      <c r="A103" s="65"/>
      <c r="B103" s="34" t="str">
        <f>Nylpu_Leány_b_20!B45</f>
        <v>Kern Kíra Malvin</v>
      </c>
      <c r="C103" s="34">
        <f>Nylpu_Leány_b_20!C45</f>
        <v>2004</v>
      </c>
      <c r="D103" s="34" t="str">
        <f>Nylpu_Leány_b_20!D45</f>
        <v>Pécs</v>
      </c>
      <c r="E103" s="34" t="str">
        <f>Nylpu_Leány_b_20!E45</f>
        <v>Baptista Szeretetszolgálat EJSZ Széchenyi István Gimnáziuma és Technikuma</v>
      </c>
      <c r="F103" s="34" t="str">
        <f>Nylpu_Leány_b_20!F45</f>
        <v>Baranya</v>
      </c>
      <c r="G103" s="34"/>
      <c r="H103" s="34"/>
      <c r="I103" s="34">
        <f>Nylpu_Leány_b_20!G45</f>
        <v>61</v>
      </c>
      <c r="J103" s="34">
        <f>Nylpu_Leány_b_20!H45</f>
        <v>66</v>
      </c>
      <c r="K103" s="34">
        <f>Nylpu_Leány_b_20!I45</f>
        <v>127</v>
      </c>
      <c r="L103" s="34">
        <f>Nylpu_Leány_b_20!J45</f>
        <v>0</v>
      </c>
      <c r="M103" s="34">
        <f>Nylpu_Leány_b_20!K45</f>
        <v>0</v>
      </c>
    </row>
    <row r="104" spans="1:15" ht="13.5" customHeight="1" x14ac:dyDescent="0.2">
      <c r="A104" s="65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1:15" ht="13.5" customHeight="1" x14ac:dyDescent="0.25">
      <c r="A105" s="81" t="s">
        <v>65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123">
        <f>SUM(K107:K109)</f>
        <v>496</v>
      </c>
      <c r="L105" s="34"/>
      <c r="M105" s="34"/>
    </row>
    <row r="106" spans="1:15" ht="13.5" customHeight="1" x14ac:dyDescent="0.25">
      <c r="A106" s="81"/>
      <c r="B106" s="123" t="str">
        <f>Nylpu_Leány_b_20!B47</f>
        <v>Bonyhádi Petőfi Sándor Evangélikus Gimnázium, Kollégium, Általános Iskola és Alapfokú Művészeti Iskola</v>
      </c>
      <c r="C106" s="34"/>
      <c r="D106" s="34"/>
      <c r="E106" s="34"/>
      <c r="F106" s="34"/>
      <c r="G106" s="34"/>
      <c r="H106" s="34"/>
      <c r="I106" s="34"/>
      <c r="J106" s="34"/>
      <c r="K106" s="123"/>
      <c r="L106" s="34"/>
      <c r="M106" s="34"/>
    </row>
    <row r="107" spans="1:15" ht="13.5" customHeight="1" x14ac:dyDescent="0.2">
      <c r="A107" s="65" t="s">
        <v>28</v>
      </c>
      <c r="B107" s="34" t="str">
        <f>Nylpu_Leány_b_20!B48</f>
        <v>Jónás Anna Luca</v>
      </c>
      <c r="C107" s="34">
        <f>Nylpu_Leány_b_20!C48</f>
        <v>2007</v>
      </c>
      <c r="D107" s="34" t="str">
        <f>Nylpu_Leány_b_20!D48</f>
        <v>Bonyhád</v>
      </c>
      <c r="E107" s="34" t="str">
        <f>Nylpu_Leány_b_20!E48</f>
        <v>Bonyhádi Petőfi Sándor Evangélikus Gimnázium, Kollégium, Általános Iskola és Alapfokú Művészeti Iskola</v>
      </c>
      <c r="F107" s="34" t="str">
        <f>Nylpu_Leány_b_20!F48</f>
        <v>Tolna</v>
      </c>
      <c r="G107" s="34"/>
      <c r="H107" s="34"/>
      <c r="I107" s="34">
        <f>Nylpu_Leány_b_20!G48</f>
        <v>87</v>
      </c>
      <c r="J107" s="34">
        <f>Nylpu_Leány_b_20!H48</f>
        <v>84</v>
      </c>
      <c r="K107" s="34">
        <f>Nylpu_Leány_b_20!I48</f>
        <v>171</v>
      </c>
      <c r="L107" s="34">
        <f>Nylpu_Leány_b_20!J48</f>
        <v>0</v>
      </c>
      <c r="M107" s="34">
        <f>Nylpu_Leány_b_20!K48</f>
        <v>0</v>
      </c>
      <c r="N107" s="34"/>
      <c r="O107" s="34"/>
    </row>
    <row r="108" spans="1:15" ht="13.5" customHeight="1" x14ac:dyDescent="0.2">
      <c r="A108" s="65"/>
      <c r="B108" s="34" t="str">
        <f>Nylpu_Leány_b_20!B49</f>
        <v>Sűrű Sára</v>
      </c>
      <c r="C108" s="34">
        <f>Nylpu_Leány_b_20!C49</f>
        <v>2006</v>
      </c>
      <c r="D108" s="34" t="str">
        <f>Nylpu_Leány_b_20!D49</f>
        <v>Bonyhád</v>
      </c>
      <c r="E108" s="34" t="str">
        <f>Nylpu_Leány_b_20!E49</f>
        <v>Bonyhádi Petőfi Sándor Evangélikus Gimnázium, Kollégium, Általános Iskola és Alapfokú Művészeti Iskola</v>
      </c>
      <c r="F108" s="34" t="str">
        <f>Nylpu_Leány_b_20!F49</f>
        <v>Tolna</v>
      </c>
      <c r="G108" s="34"/>
      <c r="H108" s="34"/>
      <c r="I108" s="34">
        <f>Nylpu_Leány_b_20!G49</f>
        <v>87</v>
      </c>
      <c r="J108" s="34">
        <f>Nylpu_Leány_b_20!H49</f>
        <v>81</v>
      </c>
      <c r="K108" s="34">
        <f>Nylpu_Leány_b_20!I49</f>
        <v>168</v>
      </c>
      <c r="L108" s="34">
        <f>Nylpu_Leány_b_20!J49</f>
        <v>0</v>
      </c>
      <c r="M108" s="34">
        <f>Nylpu_Leány_b_20!K49</f>
        <v>0</v>
      </c>
      <c r="N108" s="34"/>
      <c r="O108" s="34"/>
    </row>
    <row r="109" spans="1:15" ht="13.5" customHeight="1" x14ac:dyDescent="0.2">
      <c r="A109" s="65"/>
      <c r="B109" s="34" t="str">
        <f>Nylpu_Leány_b_20!B50</f>
        <v>Császár Csenge</v>
      </c>
      <c r="C109" s="34">
        <f>Nylpu_Leány_b_20!C50</f>
        <v>2005</v>
      </c>
      <c r="D109" s="34" t="str">
        <f>Nylpu_Leány_b_20!D50</f>
        <v>Bonyhád</v>
      </c>
      <c r="E109" s="34" t="str">
        <f>Nylpu_Leány_b_20!E50</f>
        <v>Bonyhádi Petőfi Sándor Evangélikus Gimnázium, Kollégium, Általános Iskola és Alapfokú Művészeti Iskola</v>
      </c>
      <c r="F109" s="34" t="str">
        <f>Nylpu_Leány_b_20!F50</f>
        <v>Tolna</v>
      </c>
      <c r="G109" s="34"/>
      <c r="H109" s="34"/>
      <c r="I109" s="34">
        <f>Nylpu_Leány_b_20!G50</f>
        <v>77</v>
      </c>
      <c r="J109" s="34">
        <f>Nylpu_Leány_b_20!H50</f>
        <v>80</v>
      </c>
      <c r="K109" s="34">
        <f>Nylpu_Leány_b_20!I50</f>
        <v>157</v>
      </c>
      <c r="L109" s="34">
        <f>Nylpu_Leány_b_20!J50</f>
        <v>0</v>
      </c>
      <c r="M109" s="34">
        <f>Nylpu_Leány_b_20!K50</f>
        <v>0</v>
      </c>
      <c r="N109" s="34"/>
      <c r="O109" s="34"/>
    </row>
    <row r="110" spans="1:15" ht="13.5" customHeight="1" x14ac:dyDescent="0.2">
      <c r="A110" s="65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1:15" ht="17.100000000000001" customHeight="1" x14ac:dyDescent="0.25">
      <c r="A111" s="81" t="s">
        <v>50</v>
      </c>
      <c r="B111" s="34"/>
      <c r="C111" s="34"/>
      <c r="D111" s="34"/>
      <c r="E111" s="34"/>
      <c r="F111" s="34"/>
      <c r="G111" s="66"/>
      <c r="H111" s="66"/>
      <c r="I111" s="66"/>
      <c r="J111" s="66"/>
      <c r="K111" s="67"/>
    </row>
    <row r="112" spans="1:15" ht="13.5" customHeight="1" x14ac:dyDescent="0.25">
      <c r="A112" s="65" t="s">
        <v>28</v>
      </c>
      <c r="B112" s="34" t="str">
        <f>Lpu_zárt_Leány_b_20!B3</f>
        <v>-</v>
      </c>
      <c r="C112" s="34" t="str">
        <f>Lpu_zárt_Leány_b_20!C3</f>
        <v>-</v>
      </c>
      <c r="D112" s="34" t="str">
        <f>Lpu_zárt_Leány_b_20!D3</f>
        <v>-</v>
      </c>
      <c r="E112" s="34" t="str">
        <f>Lpu_zárt_Leány_b_20!E3</f>
        <v>-</v>
      </c>
      <c r="F112" s="34" t="str">
        <f>Lpu_zárt_Leány_b_20!F3</f>
        <v>-</v>
      </c>
      <c r="G112" s="66"/>
      <c r="H112" s="66"/>
      <c r="I112" s="66">
        <f>Lpu_zárt_Leány_b_20!G13</f>
        <v>0</v>
      </c>
      <c r="J112" s="66">
        <f>Lpu_zárt_Leány_b_20!H13</f>
        <v>0</v>
      </c>
      <c r="K112" s="67">
        <f>Lpu_zárt_Leány_b_20!I13</f>
        <v>0</v>
      </c>
    </row>
    <row r="113" spans="1:11" ht="13.5" customHeight="1" x14ac:dyDescent="0.25">
      <c r="A113" s="65" t="s">
        <v>29</v>
      </c>
      <c r="B113" s="34" t="str">
        <f>Lpu_zárt_Leány_b_20!B4</f>
        <v>-</v>
      </c>
      <c r="C113" s="34" t="str">
        <f>Lpu_zárt_Leány_b_20!C4</f>
        <v>-</v>
      </c>
      <c r="D113" s="34" t="str">
        <f>Lpu_zárt_Leány_b_20!D4</f>
        <v>-</v>
      </c>
      <c r="E113" s="34" t="str">
        <f>Lpu_zárt_Leány_b_20!E4</f>
        <v>-</v>
      </c>
      <c r="F113" s="34" t="str">
        <f>Lpu_zárt_Leány_b_20!F4</f>
        <v>-</v>
      </c>
      <c r="G113" s="66"/>
      <c r="H113" s="66"/>
      <c r="I113" s="66">
        <f>Lpu_zárt_Leány_b_20!G14</f>
        <v>0</v>
      </c>
      <c r="J113" s="66">
        <f>Lpu_zárt_Leány_b_20!H14</f>
        <v>0</v>
      </c>
      <c r="K113" s="67">
        <f>Lpu_zárt_Leány_b_20!I14</f>
        <v>0</v>
      </c>
    </row>
    <row r="114" spans="1:11" ht="13.5" customHeight="1" x14ac:dyDescent="0.25">
      <c r="A114" s="65" t="s">
        <v>30</v>
      </c>
      <c r="B114" s="34" t="str">
        <f>Lpu_zárt_Leány_b_20!B5</f>
        <v>-</v>
      </c>
      <c r="C114" s="34" t="str">
        <f>Lpu_zárt_Leány_b_20!C5</f>
        <v>-</v>
      </c>
      <c r="D114" s="34" t="str">
        <f>Lpu_zárt_Leány_b_20!D5</f>
        <v>-</v>
      </c>
      <c r="E114" s="34" t="str">
        <f>Lpu_zárt_Leány_b_20!E5</f>
        <v>-</v>
      </c>
      <c r="F114" s="34" t="str">
        <f>Lpu_zárt_Leány_b_20!F5</f>
        <v>-</v>
      </c>
      <c r="G114" s="66"/>
      <c r="H114" s="66"/>
      <c r="I114" s="66">
        <f>Lpu_zárt_Leány_b_20!G15</f>
        <v>0</v>
      </c>
      <c r="J114" s="66">
        <f>Lpu_zárt_Leány_b_20!H15</f>
        <v>0</v>
      </c>
      <c r="K114" s="67">
        <f>Lpu_zárt_Leány_b_20!I15</f>
        <v>0</v>
      </c>
    </row>
    <row r="115" spans="1:11" ht="13.5" customHeight="1" x14ac:dyDescent="0.25">
      <c r="A115" s="65"/>
      <c r="B115" s="34"/>
      <c r="C115" s="34"/>
      <c r="D115" s="34"/>
      <c r="E115" s="34"/>
      <c r="F115" s="34"/>
      <c r="G115" s="66"/>
      <c r="H115" s="66"/>
      <c r="I115" s="66"/>
      <c r="J115" s="66"/>
      <c r="K115" s="67"/>
    </row>
    <row r="116" spans="1:11" ht="17.100000000000001" customHeight="1" x14ac:dyDescent="0.25">
      <c r="A116" s="81" t="s">
        <v>66</v>
      </c>
      <c r="B116" s="34"/>
      <c r="C116" s="34"/>
      <c r="D116" s="34"/>
      <c r="E116" s="34"/>
      <c r="F116" s="34"/>
      <c r="G116" s="66"/>
      <c r="H116" s="66"/>
      <c r="I116" s="66"/>
      <c r="J116" s="66"/>
      <c r="K116" s="67"/>
    </row>
    <row r="117" spans="1:11" ht="13.5" customHeight="1" x14ac:dyDescent="0.25">
      <c r="A117" s="65" t="s">
        <v>28</v>
      </c>
      <c r="B117" s="34" t="str">
        <f>Lpu_zárt_Leány_b_20!B31</f>
        <v>-</v>
      </c>
      <c r="C117" s="34"/>
      <c r="D117" s="34"/>
      <c r="E117" s="34"/>
      <c r="F117" s="34" t="str">
        <f>Lpu_zárt_Leány_b_20!F31</f>
        <v>-</v>
      </c>
      <c r="G117" s="66"/>
      <c r="H117" s="66"/>
      <c r="I117" s="66"/>
      <c r="J117" s="66"/>
      <c r="K117" s="67" t="str">
        <f>Lpu_zárt_Leány_b_20!I31</f>
        <v>-</v>
      </c>
    </row>
    <row r="118" spans="1:11" ht="13.5" customHeight="1" x14ac:dyDescent="0.25">
      <c r="A118" s="65"/>
      <c r="B118" s="34" t="str">
        <f>Lpu_zárt_Leány_b_20!B32</f>
        <v>-</v>
      </c>
      <c r="C118" s="34" t="str">
        <f>Lpu_zárt_Leány_b_20!C32</f>
        <v>-</v>
      </c>
      <c r="D118" s="34"/>
      <c r="E118" s="34"/>
      <c r="F118" s="34"/>
      <c r="G118" s="66"/>
      <c r="H118" s="66"/>
      <c r="I118" s="66"/>
      <c r="J118" s="66" t="str">
        <f>Lpu_zárt_Leány_b_20!H32</f>
        <v>-</v>
      </c>
      <c r="K118" s="67"/>
    </row>
    <row r="119" spans="1:11" ht="13.5" customHeight="1" x14ac:dyDescent="0.25">
      <c r="A119" s="65"/>
      <c r="B119" s="34" t="str">
        <f>Lpu_zárt_Leány_b_20!B33</f>
        <v>-</v>
      </c>
      <c r="C119" s="34" t="str">
        <f>Lpu_zárt_Leány_b_20!C33</f>
        <v>-</v>
      </c>
      <c r="D119" s="34"/>
      <c r="E119" s="34"/>
      <c r="F119" s="34"/>
      <c r="G119" s="66"/>
      <c r="H119" s="66"/>
      <c r="I119" s="66"/>
      <c r="J119" s="66" t="str">
        <f>Lpu_zárt_Leány_b_20!H33</f>
        <v>-</v>
      </c>
      <c r="K119" s="67"/>
    </row>
    <row r="120" spans="1:11" ht="13.5" customHeight="1" x14ac:dyDescent="0.25">
      <c r="A120" s="65"/>
      <c r="B120" s="34" t="str">
        <f>Lpu_zárt_Leány_b_20!B34</f>
        <v>-</v>
      </c>
      <c r="C120" s="34" t="str">
        <f>Lpu_zárt_Leány_b_20!C34</f>
        <v>-</v>
      </c>
      <c r="D120" s="34"/>
      <c r="E120" s="34"/>
      <c r="F120" s="34"/>
      <c r="G120" s="66"/>
      <c r="H120" s="66"/>
      <c r="I120" s="66"/>
      <c r="J120" s="66" t="str">
        <f>Lpu_zárt_Leány_b_20!H34</f>
        <v>-</v>
      </c>
      <c r="K120" s="67"/>
    </row>
    <row r="121" spans="1:11" ht="13.5" customHeight="1" x14ac:dyDescent="0.25">
      <c r="A121" s="65"/>
      <c r="B121" s="34"/>
      <c r="C121" s="34"/>
      <c r="D121" s="34"/>
      <c r="E121" s="34"/>
      <c r="F121" s="34"/>
      <c r="G121" s="66"/>
      <c r="H121" s="66"/>
      <c r="I121" s="66"/>
      <c r="J121" s="66"/>
      <c r="K121" s="67"/>
    </row>
    <row r="122" spans="1:11" ht="17.100000000000001" customHeight="1" x14ac:dyDescent="0.25">
      <c r="A122" s="81" t="s">
        <v>67</v>
      </c>
      <c r="B122" s="34"/>
      <c r="C122" s="34"/>
      <c r="D122" s="34"/>
      <c r="E122" s="34"/>
      <c r="F122" s="34"/>
      <c r="G122" s="66"/>
      <c r="H122" s="66"/>
      <c r="I122" s="66"/>
      <c r="J122" s="66"/>
      <c r="K122" s="67"/>
    </row>
    <row r="123" spans="1:11" ht="13.5" customHeight="1" x14ac:dyDescent="0.25">
      <c r="A123" s="65" t="s">
        <v>28</v>
      </c>
      <c r="B123" s="34" t="str">
        <f>Lpu_Leány_c_40!B3</f>
        <v>Bozsolik Sarolta</v>
      </c>
      <c r="C123" s="34">
        <f>Lpu_Leány_c_40!C3</f>
        <v>2007</v>
      </c>
      <c r="D123" s="34" t="str">
        <f>Lpu_Leány_c_40!D3</f>
        <v>Bonyhád</v>
      </c>
      <c r="E123" s="34" t="str">
        <f>Lpu_Leány_c_40!E3</f>
        <v>Bonyhádi Petőfi Sándor Evangélikus Gimnázium, Kollégium, Általános Iskola és Alapfokú Művészeti Iskola</v>
      </c>
      <c r="F123" s="34" t="str">
        <f>Lpu_Leány_c_40!F3</f>
        <v>Tolna</v>
      </c>
      <c r="G123" s="66">
        <f>Lpu_Leány_c_40!G3</f>
        <v>92</v>
      </c>
      <c r="H123" s="66">
        <f>Lpu_Leány_c_40!H3</f>
        <v>97</v>
      </c>
      <c r="I123" s="66">
        <f>Lpu_Leány_c_40!I3</f>
        <v>96</v>
      </c>
      <c r="J123" s="66">
        <f>Lpu_Leány_c_40!J3</f>
        <v>98</v>
      </c>
      <c r="K123" s="67">
        <f>Lpu_Leány_c_40!K3</f>
        <v>383</v>
      </c>
    </row>
    <row r="124" spans="1:11" ht="13.5" customHeight="1" x14ac:dyDescent="0.25">
      <c r="A124" s="65" t="s">
        <v>29</v>
      </c>
      <c r="B124" s="34" t="str">
        <f>Lpu_Leány_c_40!B4</f>
        <v>-</v>
      </c>
      <c r="C124" s="34"/>
      <c r="D124" s="34"/>
      <c r="E124" s="34"/>
      <c r="F124" s="34"/>
      <c r="G124" s="66" t="str">
        <f>Lpu_Leány_c_40!G4</f>
        <v>-</v>
      </c>
      <c r="H124" s="66" t="str">
        <f>Lpu_Leány_c_40!H4</f>
        <v>-</v>
      </c>
      <c r="I124" s="66" t="str">
        <f>Lpu_Leány_c_40!I4</f>
        <v>-</v>
      </c>
      <c r="J124" s="66" t="str">
        <f>Lpu_Leány_c_40!J4</f>
        <v>-</v>
      </c>
      <c r="K124" s="67">
        <f>Lpu_Leány_c_40!K4</f>
        <v>0</v>
      </c>
    </row>
    <row r="125" spans="1:11" ht="13.5" customHeight="1" x14ac:dyDescent="0.25">
      <c r="A125" s="65" t="s">
        <v>30</v>
      </c>
      <c r="B125" s="34" t="str">
        <f>Lpu_Leány_c_40!B5</f>
        <v>-</v>
      </c>
      <c r="C125" s="34"/>
      <c r="D125" s="34"/>
      <c r="E125" s="34"/>
      <c r="F125" s="34"/>
      <c r="G125" s="66" t="str">
        <f>Lpu_Leány_c_40!G5</f>
        <v>-</v>
      </c>
      <c r="H125" s="66" t="str">
        <f>Lpu_Leány_c_40!H5</f>
        <v>-</v>
      </c>
      <c r="I125" s="66" t="str">
        <f>Lpu_Leány_c_40!I5</f>
        <v>-</v>
      </c>
      <c r="J125" s="66" t="str">
        <f>Lpu_Leány_c_40!J5</f>
        <v>-</v>
      </c>
      <c r="K125" s="67">
        <f>Lpu_Leány_c_40!K5</f>
        <v>0</v>
      </c>
    </row>
    <row r="126" spans="1:11" ht="13.5" customHeight="1" x14ac:dyDescent="0.25">
      <c r="A126" s="65"/>
      <c r="B126" s="34"/>
      <c r="C126" s="34"/>
      <c r="D126" s="34"/>
      <c r="E126" s="34"/>
      <c r="F126" s="34"/>
      <c r="G126" s="66"/>
      <c r="H126" s="66"/>
      <c r="I126" s="66"/>
      <c r="J126" s="66"/>
      <c r="K126" s="67"/>
    </row>
    <row r="127" spans="1:11" ht="13.5" customHeight="1" x14ac:dyDescent="0.25">
      <c r="A127" s="81" t="s">
        <v>67</v>
      </c>
      <c r="B127" s="34"/>
      <c r="C127" s="34"/>
      <c r="D127" s="34"/>
      <c r="E127" s="34"/>
      <c r="F127" s="34"/>
      <c r="G127" s="66"/>
      <c r="H127" s="66"/>
      <c r="I127" s="66"/>
      <c r="J127" s="66"/>
      <c r="K127" s="67"/>
    </row>
    <row r="128" spans="1:11" ht="13.5" customHeight="1" x14ac:dyDescent="0.25">
      <c r="A128" s="65" t="s">
        <v>28</v>
      </c>
      <c r="B128" s="34" t="str">
        <f>Lpu_Leány_c_40!B6</f>
        <v>Molnár Kata</v>
      </c>
      <c r="C128" s="34">
        <f>Lpu_Leány_c_40!C6</f>
        <v>2007</v>
      </c>
      <c r="D128" s="34" t="str">
        <f>Lpu_Leány_c_40!D6</f>
        <v>Pécs</v>
      </c>
      <c r="E128" s="34" t="str">
        <f>Lpu_Leány_c_40!E6</f>
        <v>Baptista Szeretetszolgálat EJSZ Széchenyi István Gimnáziuma és Technikuma</v>
      </c>
      <c r="F128" s="34" t="str">
        <f>Lpu_Leány_c_40!F6</f>
        <v>Baranya</v>
      </c>
      <c r="G128" s="34">
        <f>Lpu_Leány_c_40!G6</f>
        <v>92</v>
      </c>
      <c r="H128" s="34">
        <f>Lpu_Leány_c_40!H6</f>
        <v>97</v>
      </c>
      <c r="I128" s="34">
        <f>Lpu_Leány_c_40!I6</f>
        <v>97</v>
      </c>
      <c r="J128" s="34">
        <f>Lpu_Leány_c_40!J6</f>
        <v>98</v>
      </c>
      <c r="K128" s="123">
        <f>Lpu_Leány_c_40!K6</f>
        <v>384</v>
      </c>
    </row>
    <row r="129" spans="1:13" ht="13.5" customHeight="1" x14ac:dyDescent="0.25">
      <c r="A129" s="65" t="s">
        <v>29</v>
      </c>
      <c r="B129" s="34" t="str">
        <f>Lpu_Leány_c_40!B7</f>
        <v>Somogyvári Flóra</v>
      </c>
      <c r="C129" s="34">
        <f>Lpu_Leány_c_40!C7</f>
        <v>2004</v>
      </c>
      <c r="D129" s="34" t="str">
        <f>Lpu_Leány_c_40!D7</f>
        <v>Pécs</v>
      </c>
      <c r="E129" s="34" t="str">
        <f>Lpu_Leány_c_40!E7</f>
        <v>Ciszterci Rend Nagy Lajos Gimnáziuma és Kollégiuma</v>
      </c>
      <c r="F129" s="34" t="str">
        <f>Lpu_Leány_c_40!F7</f>
        <v>Baranya</v>
      </c>
      <c r="G129" s="34">
        <f>Lpu_Leány_c_40!G7</f>
        <v>96</v>
      </c>
      <c r="H129" s="34">
        <f>Lpu_Leány_c_40!H7</f>
        <v>95</v>
      </c>
      <c r="I129" s="34">
        <f>Lpu_Leány_c_40!I7</f>
        <v>92</v>
      </c>
      <c r="J129" s="34">
        <f>Lpu_Leány_c_40!J7</f>
        <v>95</v>
      </c>
      <c r="K129" s="123">
        <f>Lpu_Leány_c_40!K7</f>
        <v>378</v>
      </c>
    </row>
    <row r="130" spans="1:13" ht="13.5" customHeight="1" x14ac:dyDescent="0.25">
      <c r="A130" s="65" t="s">
        <v>30</v>
      </c>
      <c r="B130" s="34">
        <f>Lpu_Leány_c_40!B8</f>
        <v>0</v>
      </c>
      <c r="C130" s="34"/>
      <c r="D130" s="34"/>
      <c r="E130" s="34"/>
      <c r="F130" s="34"/>
      <c r="G130" s="66"/>
      <c r="H130" s="66"/>
      <c r="I130" s="66"/>
      <c r="J130" s="66"/>
      <c r="K130" s="67"/>
    </row>
    <row r="131" spans="1:13" ht="13.5" customHeight="1" x14ac:dyDescent="0.25">
      <c r="A131" s="65"/>
      <c r="B131" s="34"/>
      <c r="C131" s="34"/>
      <c r="D131" s="34"/>
      <c r="E131" s="34"/>
      <c r="F131" s="34"/>
      <c r="G131" s="66"/>
      <c r="H131" s="66"/>
      <c r="I131" s="66"/>
      <c r="J131" s="66"/>
      <c r="K131" s="67"/>
    </row>
    <row r="132" spans="1:13" ht="17.100000000000001" customHeight="1" x14ac:dyDescent="0.25">
      <c r="A132" s="81" t="s">
        <v>68</v>
      </c>
      <c r="B132" s="34"/>
      <c r="C132" s="34"/>
      <c r="D132" s="34"/>
      <c r="E132" s="34"/>
      <c r="F132" s="34"/>
      <c r="G132" s="66"/>
      <c r="H132" s="66"/>
      <c r="I132" s="66"/>
      <c r="J132" s="66"/>
      <c r="K132" s="67"/>
    </row>
    <row r="133" spans="1:13" ht="13.5" customHeight="1" x14ac:dyDescent="0.25">
      <c r="A133" s="65" t="s">
        <v>28</v>
      </c>
      <c r="B133" s="34" t="str">
        <f>Lpu_Leány_c_40!B31</f>
        <v>-</v>
      </c>
      <c r="C133" s="34"/>
      <c r="D133" s="34"/>
      <c r="E133" s="34"/>
      <c r="F133" s="34"/>
      <c r="G133" s="66" t="str">
        <f>Lpu_Leány_c_40!F31</f>
        <v>-</v>
      </c>
      <c r="H133" s="66"/>
      <c r="I133" s="66"/>
      <c r="J133" s="66"/>
      <c r="K133" s="67" t="str">
        <f>Lpu_Leány_c_40!K31</f>
        <v>-</v>
      </c>
    </row>
    <row r="134" spans="1:13" ht="13.5" customHeight="1" x14ac:dyDescent="0.25">
      <c r="A134" s="65"/>
      <c r="B134" s="34" t="str">
        <f>Lpu_Leány_c_40!B32</f>
        <v>-</v>
      </c>
      <c r="C134" s="34" t="str">
        <f>Lpu_Leány_c_40!C32</f>
        <v>-</v>
      </c>
      <c r="D134" s="34"/>
      <c r="E134" s="34"/>
      <c r="F134" s="34"/>
      <c r="G134" s="66"/>
      <c r="H134" s="66"/>
      <c r="I134" s="66"/>
      <c r="J134" s="66" t="str">
        <f>Lpu_Leány_c_40!J32</f>
        <v>-</v>
      </c>
      <c r="K134" s="67"/>
    </row>
    <row r="135" spans="1:13" ht="13.5" customHeight="1" x14ac:dyDescent="0.25">
      <c r="A135" s="65"/>
      <c r="B135" s="34" t="str">
        <f>Lpu_Leány_c_40!B33</f>
        <v>-</v>
      </c>
      <c r="C135" s="34" t="str">
        <f>Lpu_Leány_c_40!C33</f>
        <v>-</v>
      </c>
      <c r="D135" s="34"/>
      <c r="E135" s="34"/>
      <c r="F135" s="34"/>
      <c r="G135" s="66"/>
      <c r="H135" s="66"/>
      <c r="I135" s="66"/>
      <c r="J135" s="66" t="str">
        <f>Lpu_Leány_c_40!J33</f>
        <v>-</v>
      </c>
      <c r="K135" s="67"/>
    </row>
    <row r="136" spans="1:13" ht="13.5" customHeight="1" x14ac:dyDescent="0.25">
      <c r="A136" s="65"/>
      <c r="B136" s="34" t="str">
        <f>Lpu_Leány_c_40!B34</f>
        <v>-</v>
      </c>
      <c r="C136" s="34" t="str">
        <f>Lpu_Leány_c_40!C34</f>
        <v>-</v>
      </c>
      <c r="D136" s="34"/>
      <c r="E136" s="34"/>
      <c r="F136" s="34"/>
      <c r="G136" s="66"/>
      <c r="H136" s="66"/>
      <c r="I136" s="66"/>
      <c r="J136" s="66" t="str">
        <f>Lpu_Leány_c_40!J34</f>
        <v>-</v>
      </c>
      <c r="K136" s="67"/>
    </row>
    <row r="137" spans="1:13" ht="13.5" customHeight="1" x14ac:dyDescent="0.25">
      <c r="A137" s="34"/>
      <c r="B137" s="34"/>
      <c r="C137" s="34"/>
      <c r="D137" s="34"/>
      <c r="E137" s="34"/>
      <c r="F137" s="34"/>
      <c r="G137" s="66"/>
      <c r="H137" s="66"/>
      <c r="I137" s="66"/>
      <c r="J137" s="66"/>
      <c r="K137" s="67"/>
    </row>
    <row r="138" spans="1:13" ht="17.100000000000001" customHeight="1" x14ac:dyDescent="0.25">
      <c r="A138" s="81" t="s">
        <v>52</v>
      </c>
      <c r="B138" s="34"/>
      <c r="C138" s="34"/>
      <c r="D138" s="34"/>
      <c r="E138" s="34"/>
      <c r="F138" s="34"/>
      <c r="G138" s="66"/>
      <c r="H138" s="66"/>
      <c r="I138" s="66"/>
      <c r="J138" s="66"/>
      <c r="K138" s="67"/>
    </row>
    <row r="139" spans="1:13" ht="13.5" customHeight="1" x14ac:dyDescent="0.2">
      <c r="A139" s="132" t="s">
        <v>30</v>
      </c>
      <c r="B139" s="133" t="str">
        <f>Lpi_Fiú_a_20!B5</f>
        <v>Marosvölgyi Ádám</v>
      </c>
      <c r="C139" s="133">
        <f>Lpi_Fiú_a_20!C5</f>
        <v>2008</v>
      </c>
      <c r="D139" s="133" t="str">
        <f>Lpi_Fiú_a_20!D5</f>
        <v>Pécs</v>
      </c>
      <c r="E139" s="133" t="str">
        <f>Lpi_Fiú_a_20!E5</f>
        <v>Cserepka János Magyar-Angol Két Tanítási Nyelvű Baptista Sportiskola, Általános Iskola, Gimnázium és Technikum</v>
      </c>
      <c r="F139" s="133" t="str">
        <f>Lpi_Fiú_a_20!F5</f>
        <v>Baranya</v>
      </c>
      <c r="G139" s="133"/>
      <c r="H139" s="133"/>
      <c r="I139" s="133">
        <f>Lpi_Fiú_a_20!G5</f>
        <v>80</v>
      </c>
      <c r="J139" s="133">
        <f>Lpi_Fiú_a_20!H5</f>
        <v>81</v>
      </c>
      <c r="K139" s="133">
        <f>Lpi_Fiú_a_20!I5</f>
        <v>161</v>
      </c>
      <c r="L139" s="124"/>
      <c r="M139" s="124">
        <f>Lpi_Fiú_a_20!K5</f>
        <v>0</v>
      </c>
    </row>
    <row r="140" spans="1:13" ht="13.5" customHeight="1" x14ac:dyDescent="0.2">
      <c r="A140" s="132" t="s">
        <v>74</v>
      </c>
      <c r="B140" s="133" t="str">
        <f>Lpi_Fiú_a_20!B6</f>
        <v>Taragyia Damir</v>
      </c>
      <c r="C140" s="133">
        <f>Lpi_Fiú_a_20!C6</f>
        <v>2010</v>
      </c>
      <c r="D140" s="133" t="str">
        <f>Lpi_Fiú_a_20!D6</f>
        <v>Pécs</v>
      </c>
      <c r="E140" s="133" t="str">
        <f>Lpi_Fiú_a_20!E6</f>
        <v>Miroslav Krleža Horvát Óvoda, Általános Iskola, Gimnázium és Kollégium</v>
      </c>
      <c r="F140" s="133" t="str">
        <f>Lpi_Fiú_a_20!F6</f>
        <v>Baranya</v>
      </c>
      <c r="G140" s="133"/>
      <c r="H140" s="133"/>
      <c r="I140" s="133">
        <f>Lpi_Fiú_a_20!G6</f>
        <v>70</v>
      </c>
      <c r="J140" s="133">
        <f>Lpi_Fiú_a_20!H6</f>
        <v>76</v>
      </c>
      <c r="K140" s="133">
        <f>Lpi_Fiú_a_20!I6</f>
        <v>146</v>
      </c>
      <c r="L140" s="124">
        <f>Lpi_Fiú_a_20!J6</f>
        <v>0</v>
      </c>
      <c r="M140" s="124">
        <f>Lpi_Fiú_a_20!K6</f>
        <v>0</v>
      </c>
    </row>
    <row r="141" spans="1:13" ht="13.5" customHeight="1" x14ac:dyDescent="0.2">
      <c r="A141" s="132" t="s">
        <v>75</v>
      </c>
      <c r="B141" s="133" t="str">
        <f>Lpi_Fiú_a_20!B7</f>
        <v>Patay Zéta</v>
      </c>
      <c r="C141" s="133">
        <f>Lpi_Fiú_a_20!C7</f>
        <v>2009</v>
      </c>
      <c r="D141" s="133" t="str">
        <f>Lpi_Fiú_a_20!D7</f>
        <v>Pécs</v>
      </c>
      <c r="E141" s="133" t="str">
        <f>Lpi_Fiú_a_20!E7</f>
        <v xml:space="preserve">Pécsi Református Kollégium Gimnáziuma, Általános Iskolája, Óvodája és Alapfokú Művészeti Iskolája </v>
      </c>
      <c r="F141" s="133" t="str">
        <f>Lpi_Fiú_a_20!F7</f>
        <v>Baranya</v>
      </c>
      <c r="G141" s="133"/>
      <c r="H141" s="133"/>
      <c r="I141" s="133">
        <f>Lpi_Fiú_a_20!G7</f>
        <v>56</v>
      </c>
      <c r="J141" s="133">
        <f>Lpi_Fiú_a_20!H7</f>
        <v>76</v>
      </c>
      <c r="K141" s="133">
        <f>Lpi_Fiú_a_20!I7</f>
        <v>132</v>
      </c>
      <c r="L141" s="124">
        <f>Lpi_Fiú_a_20!J7</f>
        <v>0</v>
      </c>
      <c r="M141" s="124">
        <f>Lpi_Fiú_a_20!K7</f>
        <v>0</v>
      </c>
    </row>
    <row r="142" spans="1:13" ht="13.5" customHeight="1" x14ac:dyDescent="0.25">
      <c r="A142" s="34"/>
      <c r="B142" s="34"/>
      <c r="C142" s="34"/>
      <c r="D142" s="34"/>
      <c r="E142" s="34"/>
      <c r="F142" s="34"/>
      <c r="G142" s="66"/>
      <c r="H142" s="66"/>
      <c r="I142" s="66"/>
      <c r="J142" s="66"/>
      <c r="K142" s="67"/>
    </row>
    <row r="143" spans="1:13" ht="17.100000000000001" customHeight="1" x14ac:dyDescent="0.25">
      <c r="A143" s="81" t="s">
        <v>69</v>
      </c>
      <c r="B143" s="34"/>
      <c r="C143" s="34"/>
      <c r="D143" s="34"/>
      <c r="E143" s="34"/>
      <c r="F143" s="34"/>
      <c r="G143" s="66"/>
      <c r="H143" s="66"/>
      <c r="I143" s="66"/>
      <c r="J143" s="66"/>
      <c r="K143" s="67"/>
    </row>
    <row r="144" spans="1:13" ht="13.5" customHeight="1" x14ac:dyDescent="0.25">
      <c r="A144" s="65" t="s">
        <v>28</v>
      </c>
      <c r="B144" s="34" t="str">
        <f>Lpi_Fiú_a_20!B31</f>
        <v>-</v>
      </c>
      <c r="C144" s="34"/>
      <c r="D144" s="34"/>
      <c r="E144" s="34"/>
      <c r="F144" s="68" t="str">
        <f>Lpi_Fiú_a_20!F31</f>
        <v>-</v>
      </c>
      <c r="G144" s="66"/>
      <c r="H144" s="66"/>
      <c r="I144" s="66"/>
      <c r="J144" s="66"/>
      <c r="K144" s="67" t="str">
        <f>Lpi_Fiú_a_20!I31</f>
        <v>-</v>
      </c>
    </row>
    <row r="145" spans="1:13" ht="13.5" customHeight="1" x14ac:dyDescent="0.25">
      <c r="A145" s="65"/>
      <c r="B145" s="34" t="str">
        <f>Lpi_Fiú_a_20!B32</f>
        <v>-</v>
      </c>
      <c r="C145" s="34" t="str">
        <f>Lpi_Fiú_a_20!C32</f>
        <v>-</v>
      </c>
      <c r="D145" s="34"/>
      <c r="E145" s="34"/>
      <c r="F145" s="34"/>
      <c r="G145" s="66"/>
      <c r="H145" s="66"/>
      <c r="I145" s="66"/>
      <c r="J145" s="66" t="str">
        <f>Lpi_Fiú_a_20!H32</f>
        <v>-</v>
      </c>
      <c r="K145" s="67"/>
    </row>
    <row r="146" spans="1:13" ht="13.5" customHeight="1" x14ac:dyDescent="0.25">
      <c r="A146" s="65"/>
      <c r="B146" s="34" t="str">
        <f>Lpi_Fiú_a_20!B33</f>
        <v>-</v>
      </c>
      <c r="C146" s="34" t="str">
        <f>Lpi_Fiú_a_20!C33</f>
        <v>-</v>
      </c>
      <c r="D146" s="34"/>
      <c r="E146" s="34"/>
      <c r="F146" s="34"/>
      <c r="G146" s="66"/>
      <c r="H146" s="66"/>
      <c r="I146" s="66"/>
      <c r="J146" s="66" t="str">
        <f>Lpi_Fiú_a_20!H33</f>
        <v>-</v>
      </c>
      <c r="K146" s="67"/>
    </row>
    <row r="147" spans="1:13" ht="13.5" customHeight="1" x14ac:dyDescent="0.25">
      <c r="A147" s="65"/>
      <c r="B147" s="34" t="str">
        <f>Lpi_Fiú_a_20!B34</f>
        <v>-</v>
      </c>
      <c r="C147" s="34" t="str">
        <f>Lpi_Fiú_a_20!C34</f>
        <v>-</v>
      </c>
      <c r="D147" s="34"/>
      <c r="E147" s="34"/>
      <c r="F147" s="34"/>
      <c r="G147" s="66"/>
      <c r="H147" s="66"/>
      <c r="I147" s="66"/>
      <c r="J147" s="66" t="str">
        <f>Lpi_Fiú_a_20!H34</f>
        <v>-</v>
      </c>
      <c r="K147" s="67"/>
    </row>
    <row r="148" spans="1:13" ht="13.5" customHeight="1" x14ac:dyDescent="0.25">
      <c r="A148" s="34"/>
      <c r="B148" s="34"/>
      <c r="C148" s="34"/>
      <c r="D148" s="34"/>
      <c r="E148" s="34"/>
      <c r="F148" s="34"/>
      <c r="G148" s="66"/>
      <c r="H148" s="66"/>
      <c r="I148" s="66"/>
      <c r="J148" s="66"/>
      <c r="K148" s="67"/>
    </row>
    <row r="149" spans="1:13" ht="17.100000000000001" customHeight="1" x14ac:dyDescent="0.25">
      <c r="A149" s="81" t="s">
        <v>53</v>
      </c>
      <c r="B149" s="34"/>
      <c r="C149" s="34"/>
      <c r="D149" s="34"/>
      <c r="E149" s="34"/>
      <c r="F149" s="34"/>
      <c r="G149" s="66"/>
      <c r="H149" s="66"/>
      <c r="I149" s="66"/>
      <c r="J149" s="66"/>
      <c r="K149" s="67"/>
    </row>
    <row r="150" spans="1:13" ht="13.5" customHeight="1" x14ac:dyDescent="0.25">
      <c r="A150" s="65" t="s">
        <v>28</v>
      </c>
      <c r="B150" s="34" t="str">
        <f>Lpi_Fiú_b_20!B3</f>
        <v>Goják Richárd</v>
      </c>
      <c r="C150" s="34">
        <f>Lpi_Fiú_b_20!C3</f>
        <v>2004</v>
      </c>
      <c r="D150" s="34" t="str">
        <f>Lpi_Fiú_b_20!D3</f>
        <v>Bonyhád</v>
      </c>
      <c r="E150" s="34" t="str">
        <f>Lpi_Fiú_b_20!E3</f>
        <v>Bonyhádi Petőfi Sándor Evangélikus Gimnázium, Kollégium, Általános Iskola és Alapfokú Művészeti Iskola</v>
      </c>
      <c r="F150" s="34" t="str">
        <f>Lpi_Fiú_b_20!F3</f>
        <v>Tolna</v>
      </c>
      <c r="G150" s="66"/>
      <c r="H150" s="66"/>
      <c r="I150" s="66">
        <f>Lpi_Fiú_b_20!G3</f>
        <v>67</v>
      </c>
      <c r="J150" s="66">
        <f>Lpi_Fiú_b_20!H3</f>
        <v>81</v>
      </c>
      <c r="K150" s="67">
        <f>Lpi_Fiú_b_20!I3</f>
        <v>148</v>
      </c>
    </row>
    <row r="151" spans="1:13" ht="13.5" customHeight="1" x14ac:dyDescent="0.25">
      <c r="A151" s="65" t="s">
        <v>29</v>
      </c>
      <c r="B151" s="34" t="str">
        <f>Lpi_Fiú_b_20!B4</f>
        <v>Bauer Konrád</v>
      </c>
      <c r="C151" s="34">
        <f>Lpi_Fiú_b_20!C4</f>
        <v>2005</v>
      </c>
      <c r="D151" s="34" t="str">
        <f>Lpi_Fiú_b_20!D4</f>
        <v>Bonyhád</v>
      </c>
      <c r="E151" s="34" t="str">
        <f>Lpi_Fiú_b_20!E4</f>
        <v>Bonyhádi Petőfi Sándor Evangélikus Gimnázium, Kollégium, Általános Iskola és Alapfokú Művészeti Iskola</v>
      </c>
      <c r="F151" s="34" t="str">
        <f>Lpi_Fiú_b_20!F4</f>
        <v>Tolna</v>
      </c>
      <c r="G151" s="66"/>
      <c r="H151" s="66"/>
      <c r="I151" s="66">
        <f>Lpi_Fiú_b_20!G4</f>
        <v>62</v>
      </c>
      <c r="J151" s="66">
        <f>Lpi_Fiú_b_20!H4</f>
        <v>57</v>
      </c>
      <c r="K151" s="67">
        <f>Lpi_Fiú_b_20!I4</f>
        <v>119</v>
      </c>
    </row>
    <row r="152" spans="1:13" ht="13.5" customHeight="1" x14ac:dyDescent="0.25">
      <c r="A152" s="65" t="s">
        <v>30</v>
      </c>
      <c r="B152" s="34" t="str">
        <f>Lpi_Fiú_b_20!B5</f>
        <v>Tálos Hunor Bendegúz</v>
      </c>
      <c r="C152" s="34">
        <f>Lpi_Fiú_b_20!C5</f>
        <v>2006</v>
      </c>
      <c r="D152" s="34" t="str">
        <f>Lpi_Fiú_b_20!D5</f>
        <v>Bonyhád</v>
      </c>
      <c r="E152" s="34" t="str">
        <f>Lpi_Fiú_b_20!E5</f>
        <v>Bonyhádi Petőfi Sándor Evangélikus Gimnázium, Kollégium, Általános Iskola és Alapfokú Művészeti Iskola</v>
      </c>
      <c r="F152" s="34" t="str">
        <f>Lpi_Fiú_b_20!F5</f>
        <v>Tolna</v>
      </c>
      <c r="G152" s="66"/>
      <c r="H152" s="66"/>
      <c r="I152" s="66">
        <f>Lpi_Fiú_b_20!G5</f>
        <v>63</v>
      </c>
      <c r="J152" s="66">
        <f>Lpi_Fiú_b_20!H5</f>
        <v>55</v>
      </c>
      <c r="K152" s="67">
        <f>Lpi_Fiú_b_20!I5</f>
        <v>118</v>
      </c>
    </row>
    <row r="153" spans="1:13" ht="13.5" customHeight="1" x14ac:dyDescent="0.25">
      <c r="A153" s="34"/>
      <c r="B153" s="34"/>
      <c r="C153" s="34"/>
      <c r="D153" s="34"/>
      <c r="E153" s="34"/>
      <c r="F153" s="34"/>
      <c r="G153" s="66"/>
      <c r="H153" s="66"/>
      <c r="I153" s="66"/>
      <c r="J153" s="66"/>
      <c r="K153" s="67"/>
    </row>
    <row r="154" spans="1:13" ht="17.100000000000001" customHeight="1" x14ac:dyDescent="0.25">
      <c r="A154" s="81" t="s">
        <v>31</v>
      </c>
      <c r="B154" s="34"/>
      <c r="C154" s="34"/>
      <c r="D154" s="34"/>
      <c r="E154" s="34"/>
      <c r="F154" s="34"/>
      <c r="G154" s="66"/>
      <c r="H154" s="66"/>
      <c r="I154" s="66"/>
      <c r="J154" s="66"/>
      <c r="K154" s="67"/>
    </row>
    <row r="155" spans="1:13" ht="13.5" customHeight="1" x14ac:dyDescent="0.25">
      <c r="A155" s="65" t="s">
        <v>28</v>
      </c>
      <c r="B155" s="123" t="str">
        <f>Lpi_Fiú_b_20!B16</f>
        <v>Bonyhádi Petőfi Sándor Evangélikus Gimnázium, Kollégium, Általános Iskola és Alapfokú Művészeti Iskola</v>
      </c>
      <c r="C155" s="34"/>
      <c r="D155" s="34"/>
      <c r="E155" s="34"/>
      <c r="F155" s="34" t="str">
        <f>Lpi_Fiú_b_20!F16</f>
        <v>Tolna</v>
      </c>
      <c r="G155" s="66"/>
      <c r="H155" s="66"/>
      <c r="I155" s="66"/>
      <c r="J155" s="66"/>
      <c r="K155" s="67">
        <f>Lpi_Fiú_b_20!I16</f>
        <v>385</v>
      </c>
    </row>
    <row r="156" spans="1:13" ht="13.5" customHeight="1" x14ac:dyDescent="0.2">
      <c r="A156" s="65"/>
      <c r="B156" s="34" t="str">
        <f>Lpi_Fiú_b_20!B17</f>
        <v>Goják Richárd</v>
      </c>
      <c r="C156" s="34">
        <f>Lpi_Fiú_b_20!C17</f>
        <v>2004</v>
      </c>
      <c r="D156" s="34" t="str">
        <f>Lpi_Fiú_b_20!D17</f>
        <v>Bonyhád</v>
      </c>
      <c r="E156" s="34" t="str">
        <f>Lpi_Fiú_b_20!E17</f>
        <v>Bonyhádi Petőfi Sándor Evangélikus Gimnázium, Kollégium, Általános Iskola és Alapfokú Művészeti Iskola</v>
      </c>
      <c r="F156" s="34" t="str">
        <f>Lpi_Fiú_b_20!F17</f>
        <v>Tolna</v>
      </c>
      <c r="G156" s="131"/>
      <c r="H156" s="131"/>
      <c r="I156" s="131">
        <f>Lpi_Fiú_b_20!G17</f>
        <v>67</v>
      </c>
      <c r="J156" s="34">
        <f>Lpi_Fiú_b_20!H17</f>
        <v>81</v>
      </c>
      <c r="K156" s="34">
        <f>Lpi_Fiú_b_20!I17</f>
        <v>148</v>
      </c>
      <c r="L156" s="34">
        <f>Lpi_Fiú_b_20!J17</f>
        <v>0</v>
      </c>
      <c r="M156" s="34">
        <f>Lpi_Fiú_b_20!K17</f>
        <v>0</v>
      </c>
    </row>
    <row r="157" spans="1:13" ht="13.5" customHeight="1" x14ac:dyDescent="0.2">
      <c r="A157" s="65"/>
      <c r="B157" s="34" t="str">
        <f>Lpi_Fiú_b_20!B18</f>
        <v>Bauer Konrád</v>
      </c>
      <c r="C157" s="34">
        <f>Lpi_Fiú_b_20!C18</f>
        <v>2005</v>
      </c>
      <c r="D157" s="34" t="str">
        <f>Lpi_Fiú_b_20!D18</f>
        <v>Bonyhád</v>
      </c>
      <c r="E157" s="34" t="str">
        <f>Lpi_Fiú_b_20!E18</f>
        <v>Bonyhádi Petőfi Sándor Evangélikus Gimnázium, Kollégium, Általános Iskola és Alapfokú Művészeti Iskola</v>
      </c>
      <c r="F157" s="34" t="str">
        <f>Lpi_Fiú_b_20!F18</f>
        <v>Tolna</v>
      </c>
      <c r="G157" s="131"/>
      <c r="H157" s="131"/>
      <c r="I157" s="131">
        <f>Lpi_Fiú_b_20!G18</f>
        <v>62</v>
      </c>
      <c r="J157" s="34">
        <f>Lpi_Fiú_b_20!H18</f>
        <v>57</v>
      </c>
      <c r="K157" s="34">
        <f>Lpi_Fiú_b_20!I18</f>
        <v>119</v>
      </c>
      <c r="L157" s="34">
        <f>Lpi_Fiú_b_20!J18</f>
        <v>0</v>
      </c>
      <c r="M157" s="34">
        <f>Lpi_Fiú_b_20!K18</f>
        <v>0</v>
      </c>
    </row>
    <row r="158" spans="1:13" ht="13.5" customHeight="1" x14ac:dyDescent="0.2">
      <c r="A158" s="65"/>
      <c r="B158" s="34" t="str">
        <f>Lpi_Fiú_b_20!B19</f>
        <v>Tálos Hunor Bendegúz</v>
      </c>
      <c r="C158" s="34">
        <f>Lpi_Fiú_b_20!C19</f>
        <v>2006</v>
      </c>
      <c r="D158" s="34" t="str">
        <f>Lpi_Fiú_b_20!D19</f>
        <v>Bonyhád</v>
      </c>
      <c r="E158" s="34" t="str">
        <f>Lpi_Fiú_b_20!E19</f>
        <v>Bonyhádi Petőfi Sándor Evangélikus Gimnázium, Kollégium, Általános Iskola és Alapfokú Művészeti Iskola</v>
      </c>
      <c r="F158" s="34" t="str">
        <f>Lpi_Fiú_b_20!F19</f>
        <v>Tolna</v>
      </c>
      <c r="G158" s="131"/>
      <c r="H158" s="131"/>
      <c r="I158" s="131">
        <f>Lpi_Fiú_b_20!G19</f>
        <v>63</v>
      </c>
      <c r="J158" s="34">
        <f>Lpi_Fiú_b_20!H19</f>
        <v>55</v>
      </c>
      <c r="K158" s="34">
        <f>Lpi_Fiú_b_20!I19</f>
        <v>118</v>
      </c>
      <c r="L158" s="34">
        <f>Lpi_Fiú_b_20!J19</f>
        <v>0</v>
      </c>
      <c r="M158" s="34">
        <f>Lpi_Fiú_b_20!K19</f>
        <v>0</v>
      </c>
    </row>
    <row r="159" spans="1:13" ht="13.5" customHeight="1" x14ac:dyDescent="0.25">
      <c r="A159" s="34"/>
      <c r="B159" s="34"/>
      <c r="C159" s="34"/>
      <c r="D159" s="34"/>
      <c r="E159" s="34"/>
      <c r="F159" s="34"/>
      <c r="G159" s="66"/>
      <c r="H159" s="66"/>
      <c r="I159" s="66"/>
      <c r="J159" s="66"/>
      <c r="K159" s="67"/>
    </row>
    <row r="160" spans="1:13" ht="17.100000000000001" customHeight="1" x14ac:dyDescent="0.25">
      <c r="A160" s="81" t="s">
        <v>54</v>
      </c>
      <c r="B160" s="34"/>
      <c r="C160" s="34"/>
      <c r="D160" s="34"/>
      <c r="E160" s="34"/>
      <c r="F160" s="34"/>
      <c r="G160" s="66"/>
      <c r="H160" s="66"/>
      <c r="I160" s="66"/>
      <c r="J160" s="66"/>
      <c r="K160" s="67"/>
    </row>
    <row r="161" spans="1:11" ht="13.5" customHeight="1" x14ac:dyDescent="0.25">
      <c r="A161" s="65" t="s">
        <v>28</v>
      </c>
      <c r="B161" s="34" t="str">
        <f>Lpi40_Fiú_c_40!B3</f>
        <v>Volenszki Bálint</v>
      </c>
      <c r="C161" s="34">
        <f>Lpi40_Fiú_c_40!C3</f>
        <v>2007</v>
      </c>
      <c r="D161" s="34" t="str">
        <f>Lpi40_Fiú_c_40!D3</f>
        <v>Pécs</v>
      </c>
      <c r="E161" s="34" t="str">
        <f>Lpi40_Fiú_c_40!E3</f>
        <v>Baranya Megyei SZC Zipernowsky Károly Műszaki Technikum</v>
      </c>
      <c r="F161" s="34" t="str">
        <f>Lpi40_Fiú_c_40!F3</f>
        <v>Baranya</v>
      </c>
      <c r="G161" s="66">
        <f>Lpi40_Fiú_c_40!G3</f>
        <v>96</v>
      </c>
      <c r="H161" s="66">
        <f>Lpi40_Fiú_c_40!H3</f>
        <v>86</v>
      </c>
      <c r="I161" s="66">
        <f>Lpi40_Fiú_c_40!I3</f>
        <v>87</v>
      </c>
      <c r="J161" s="66">
        <f>Lpi40_Fiú_c_40!J3</f>
        <v>82</v>
      </c>
      <c r="K161" s="67">
        <f>Lpi40_Fiú_c_40!K3</f>
        <v>351</v>
      </c>
    </row>
    <row r="162" spans="1:11" ht="13.5" customHeight="1" x14ac:dyDescent="0.25">
      <c r="A162" s="65" t="s">
        <v>29</v>
      </c>
      <c r="B162" s="34" t="str">
        <f>Lpi40_Fiú_c_40!B4</f>
        <v>Nagy Dávid Ambrus</v>
      </c>
      <c r="C162" s="34">
        <f>Lpi40_Fiú_c_40!C4</f>
        <v>2006</v>
      </c>
      <c r="D162" s="34" t="str">
        <f>Lpi40_Fiú_c_40!D4</f>
        <v>Pécs</v>
      </c>
      <c r="E162" s="34" t="str">
        <f>Lpi40_Fiú_c_40!E4</f>
        <v>Baranya Megyei SZC Zipernowsky Károly Műszaki Technikum</v>
      </c>
      <c r="F162" s="34" t="str">
        <f>Lpi40_Fiú_c_40!F4</f>
        <v>Baranya</v>
      </c>
      <c r="G162" s="66">
        <f>Lpi40_Fiú_c_40!G4</f>
        <v>91</v>
      </c>
      <c r="H162" s="66">
        <f>Lpi40_Fiú_c_40!H4</f>
        <v>88</v>
      </c>
      <c r="I162" s="66">
        <f>Lpi40_Fiú_c_40!I4</f>
        <v>86</v>
      </c>
      <c r="J162" s="66">
        <f>Lpi40_Fiú_c_40!J4</f>
        <v>85</v>
      </c>
      <c r="K162" s="67">
        <f>Lpi40_Fiú_c_40!K4</f>
        <v>350</v>
      </c>
    </row>
    <row r="163" spans="1:11" ht="13.5" customHeight="1" x14ac:dyDescent="0.25">
      <c r="A163" s="65" t="s">
        <v>30</v>
      </c>
      <c r="B163" s="34" t="str">
        <f>Lpi40_Fiú_c_40!B5</f>
        <v>Gyarmati Dávid</v>
      </c>
      <c r="C163" s="34">
        <f>Lpi40_Fiú_c_40!C5</f>
        <v>2006</v>
      </c>
      <c r="D163" s="34" t="str">
        <f>Lpi40_Fiú_c_40!D5</f>
        <v>Pécs</v>
      </c>
      <c r="E163" s="34" t="str">
        <f>Lpi40_Fiú_c_40!E5</f>
        <v>Pécsi Apáczai Csere János Általános Iskola, Gimnázium, Kollégium, AMI</v>
      </c>
      <c r="F163" s="34" t="str">
        <f>Lpi40_Fiú_c_40!F5</f>
        <v>Baranya</v>
      </c>
      <c r="G163" s="66">
        <f>Lpi40_Fiú_c_40!G5</f>
        <v>84</v>
      </c>
      <c r="H163" s="66">
        <f>Lpi40_Fiú_c_40!H5</f>
        <v>86</v>
      </c>
      <c r="I163" s="66">
        <f>Lpi40_Fiú_c_40!I5</f>
        <v>84</v>
      </c>
      <c r="J163" s="66">
        <f>Lpi40_Fiú_c_40!J5</f>
        <v>85</v>
      </c>
      <c r="K163" s="67">
        <f>Lpi40_Fiú_c_40!K5</f>
        <v>339</v>
      </c>
    </row>
    <row r="164" spans="1:11" ht="13.5" customHeight="1" x14ac:dyDescent="0.25">
      <c r="A164" s="34"/>
      <c r="B164" s="34"/>
      <c r="C164" s="34"/>
      <c r="D164" s="34"/>
      <c r="E164" s="34"/>
      <c r="F164" s="34"/>
      <c r="G164" s="66"/>
      <c r="H164" s="66"/>
      <c r="I164" s="66"/>
      <c r="J164" s="66"/>
      <c r="K164" s="67"/>
    </row>
    <row r="165" spans="1:11" ht="17.100000000000001" customHeight="1" x14ac:dyDescent="0.25">
      <c r="A165" s="81" t="s">
        <v>70</v>
      </c>
      <c r="B165" s="34"/>
      <c r="C165" s="34"/>
      <c r="D165" s="34"/>
      <c r="E165" s="34"/>
      <c r="F165" s="34"/>
      <c r="G165" s="66"/>
      <c r="H165" s="66"/>
      <c r="I165" s="66"/>
      <c r="J165" s="66"/>
      <c r="K165" s="67"/>
    </row>
    <row r="166" spans="1:11" ht="13.5" customHeight="1" x14ac:dyDescent="0.25">
      <c r="A166" s="65" t="s">
        <v>28</v>
      </c>
      <c r="B166" s="34" t="str">
        <f>Lpi40_Fiú_c_40!B31</f>
        <v>-</v>
      </c>
      <c r="C166" s="34"/>
      <c r="D166" s="34"/>
      <c r="E166" s="34"/>
      <c r="F166" s="34" t="str">
        <f>Lpi40_Fiú_c_40!F31</f>
        <v>-</v>
      </c>
      <c r="G166" s="66"/>
      <c r="H166" s="66"/>
      <c r="I166" s="66"/>
      <c r="J166" s="66"/>
      <c r="K166" s="67" t="str">
        <f>Lpi40_Fiú_c_40!K31</f>
        <v>-</v>
      </c>
    </row>
    <row r="167" spans="1:11" ht="13.5" customHeight="1" x14ac:dyDescent="0.25">
      <c r="A167" s="65"/>
      <c r="B167" s="34" t="str">
        <f>Lpi40_Fiú_c_40!B32</f>
        <v>-</v>
      </c>
      <c r="C167" s="34" t="str">
        <f>Lpi40_Fiú_c_40!C32</f>
        <v>-</v>
      </c>
      <c r="D167" s="34"/>
      <c r="E167" s="34"/>
      <c r="F167" s="34"/>
      <c r="G167" s="66"/>
      <c r="H167" s="66"/>
      <c r="I167" s="66"/>
      <c r="J167" s="66" t="str">
        <f>Lpi40_Fiú_c_40!J32</f>
        <v>-</v>
      </c>
      <c r="K167" s="67"/>
    </row>
    <row r="168" spans="1:11" ht="13.5" customHeight="1" x14ac:dyDescent="0.25">
      <c r="A168" s="65"/>
      <c r="B168" s="34" t="str">
        <f>Lpi40_Fiú_c_40!B33</f>
        <v>-</v>
      </c>
      <c r="C168" s="34" t="str">
        <f>Lpi40_Fiú_c_40!C33</f>
        <v>-</v>
      </c>
      <c r="D168" s="34"/>
      <c r="E168" s="34"/>
      <c r="F168" s="34"/>
      <c r="G168" s="66"/>
      <c r="H168" s="66"/>
      <c r="I168" s="66"/>
      <c r="J168" s="66" t="str">
        <f>Lpi40_Fiú_c_40!J33</f>
        <v>-</v>
      </c>
      <c r="K168" s="67"/>
    </row>
    <row r="169" spans="1:11" ht="13.5" customHeight="1" x14ac:dyDescent="0.25">
      <c r="A169" s="65"/>
      <c r="B169" s="34" t="str">
        <f>Lpi40_Fiú_c_40!B34</f>
        <v>-</v>
      </c>
      <c r="C169" s="34" t="str">
        <f>Lpi40_Fiú_c_40!C34</f>
        <v>-</v>
      </c>
      <c r="D169" s="34"/>
      <c r="E169" s="34"/>
      <c r="F169" s="34"/>
      <c r="G169" s="66"/>
      <c r="H169" s="66"/>
      <c r="I169" s="66"/>
      <c r="J169" s="66" t="str">
        <f>Lpi40_Fiú_c_40!J34</f>
        <v>-</v>
      </c>
      <c r="K169" s="67"/>
    </row>
    <row r="170" spans="1:11" ht="13.5" customHeight="1" x14ac:dyDescent="0.25">
      <c r="A170" s="34"/>
      <c r="B170" s="34"/>
      <c r="C170" s="34"/>
      <c r="D170" s="34"/>
      <c r="E170" s="34"/>
      <c r="F170" s="34"/>
      <c r="G170" s="66"/>
      <c r="H170" s="66"/>
      <c r="I170" s="66"/>
      <c r="J170" s="66"/>
      <c r="K170" s="67"/>
    </row>
    <row r="171" spans="1:11" ht="17.100000000000001" customHeight="1" x14ac:dyDescent="0.25">
      <c r="A171" s="81" t="s">
        <v>55</v>
      </c>
      <c r="B171" s="34"/>
      <c r="C171" s="34"/>
      <c r="D171" s="34"/>
      <c r="E171" s="34"/>
      <c r="F171" s="34"/>
      <c r="G171" s="66"/>
      <c r="H171" s="66"/>
      <c r="I171" s="66"/>
      <c r="J171" s="66"/>
      <c r="K171" s="67"/>
    </row>
    <row r="172" spans="1:11" ht="13.5" customHeight="1" x14ac:dyDescent="0.25">
      <c r="A172" s="65" t="s">
        <v>28</v>
      </c>
      <c r="B172" s="34" t="str">
        <f>Lpi_Leány_a_20!B3</f>
        <v xml:space="preserve">Kassai Antónia </v>
      </c>
      <c r="C172" s="34">
        <f>Lpi_Leány_a_20!C3</f>
        <v>2008</v>
      </c>
      <c r="D172" s="34" t="str">
        <f>Lpi_Leány_a_20!D3</f>
        <v>Pécs</v>
      </c>
      <c r="E172" s="34" t="str">
        <f>Lpi_Leány_a_20!E3</f>
        <v>Ciszterci Rend Nagy Lajos Gimnáziuma és Kollégiuma</v>
      </c>
      <c r="F172" s="34" t="str">
        <f>Lpi_Leány_a_20!F3</f>
        <v>Baranya</v>
      </c>
      <c r="G172" s="66"/>
      <c r="H172" s="66"/>
      <c r="I172" s="66">
        <f>Lpi_Leány_a_20!G3</f>
        <v>91</v>
      </c>
      <c r="J172" s="66">
        <f>Lpi_Leány_a_20!H3</f>
        <v>88</v>
      </c>
      <c r="K172" s="67">
        <f>Lpi_Leány_a_20!I3</f>
        <v>179</v>
      </c>
    </row>
    <row r="173" spans="1:11" ht="13.5" customHeight="1" x14ac:dyDescent="0.25">
      <c r="A173" s="65" t="s">
        <v>29</v>
      </c>
      <c r="B173" s="34" t="str">
        <f>Lpi_Leány_a_20!B4</f>
        <v>Kozarics Jasna</v>
      </c>
      <c r="C173" s="34">
        <f>Lpi_Leány_a_20!C4</f>
        <v>2011</v>
      </c>
      <c r="D173" s="34" t="str">
        <f>Lpi_Leány_a_20!D4</f>
        <v>Pécs</v>
      </c>
      <c r="E173" s="34" t="str">
        <f>Lpi_Leány_a_20!E4</f>
        <v>Miroslav Krleža Horvát Óvoda, Általános Iskola, Gimnázium és Kollégium</v>
      </c>
      <c r="F173" s="34" t="str">
        <f>Lpi_Leány_a_20!F4</f>
        <v>Baranya</v>
      </c>
      <c r="G173" s="66"/>
      <c r="H173" s="66"/>
      <c r="I173" s="66">
        <f>Lpi_Leány_a_20!G4</f>
        <v>69</v>
      </c>
      <c r="J173" s="66">
        <f>Lpi_Leány_a_20!H4</f>
        <v>69</v>
      </c>
      <c r="K173" s="67">
        <f>Lpi_Leány_a_20!I4</f>
        <v>138</v>
      </c>
    </row>
    <row r="174" spans="1:11" ht="13.5" customHeight="1" x14ac:dyDescent="0.25">
      <c r="A174" s="65" t="s">
        <v>30</v>
      </c>
      <c r="B174" s="34" t="str">
        <f>Lpi_Leány_a_20!B5</f>
        <v>-</v>
      </c>
      <c r="C174" s="34" t="str">
        <f>Lpi_Leány_a_20!C5</f>
        <v>-</v>
      </c>
      <c r="D174" s="34" t="str">
        <f>Lpi_Leány_a_20!D5</f>
        <v>-</v>
      </c>
      <c r="E174" s="34" t="str">
        <f>Lpi_Leány_a_20!E5</f>
        <v>-</v>
      </c>
      <c r="F174" s="34" t="str">
        <f>Lpi_Leány_a_20!F5</f>
        <v>-</v>
      </c>
      <c r="G174" s="66"/>
      <c r="H174" s="66"/>
      <c r="I174" s="66" t="str">
        <f>Lpi_Leány_a_20!G5</f>
        <v>-</v>
      </c>
      <c r="J174" s="66" t="str">
        <f>Lpi_Leány_a_20!H5</f>
        <v>-</v>
      </c>
      <c r="K174" s="67">
        <f>Lpi_Leány_a_20!I5</f>
        <v>0</v>
      </c>
    </row>
    <row r="175" spans="1:11" ht="13.5" customHeight="1" x14ac:dyDescent="0.25">
      <c r="A175" s="65"/>
      <c r="B175" s="34"/>
      <c r="C175" s="34"/>
      <c r="D175" s="34"/>
      <c r="E175" s="34"/>
      <c r="F175" s="34"/>
      <c r="G175" s="66"/>
      <c r="H175" s="66"/>
      <c r="I175" s="66"/>
      <c r="J175" s="66"/>
      <c r="K175" s="67"/>
    </row>
    <row r="176" spans="1:11" ht="13.5" customHeight="1" x14ac:dyDescent="0.25">
      <c r="A176" s="34"/>
      <c r="B176" s="34"/>
      <c r="C176" s="34"/>
      <c r="D176" s="34"/>
      <c r="E176" s="34"/>
      <c r="F176" s="34"/>
      <c r="G176" s="66"/>
      <c r="H176" s="66"/>
      <c r="I176" s="66"/>
      <c r="J176" s="66"/>
      <c r="K176" s="67"/>
    </row>
    <row r="177" spans="1:13" ht="17.100000000000001" customHeight="1" x14ac:dyDescent="0.25">
      <c r="A177" s="81" t="s">
        <v>71</v>
      </c>
      <c r="B177" s="34"/>
      <c r="C177" s="34"/>
      <c r="D177" s="34"/>
      <c r="E177" s="34"/>
      <c r="F177" s="34"/>
      <c r="G177" s="66"/>
      <c r="H177" s="66"/>
      <c r="I177" s="66"/>
      <c r="J177" s="66"/>
      <c r="K177" s="67"/>
    </row>
    <row r="178" spans="1:13" ht="13.5" customHeight="1" x14ac:dyDescent="0.25">
      <c r="A178" s="65" t="s">
        <v>28</v>
      </c>
      <c r="B178" s="34" t="str">
        <f>Lpi_Leány_a_20!B31</f>
        <v>-</v>
      </c>
      <c r="C178" s="34"/>
      <c r="D178" s="34"/>
      <c r="E178" s="34"/>
      <c r="F178" s="34" t="str">
        <f>Lpi_Leány_a_20!F31</f>
        <v>-</v>
      </c>
      <c r="G178" s="66"/>
      <c r="H178" s="66"/>
      <c r="I178" s="66"/>
      <c r="J178" s="66"/>
      <c r="K178" s="67" t="str">
        <f>Lpi_Leány_a_20!I31</f>
        <v>-</v>
      </c>
    </row>
    <row r="179" spans="1:13" ht="13.5" customHeight="1" x14ac:dyDescent="0.25">
      <c r="A179" s="65"/>
      <c r="B179" s="34" t="str">
        <f>Lpi_Leány_a_20!B32</f>
        <v>-</v>
      </c>
      <c r="C179" s="34" t="str">
        <f>Lpi_Leány_a_20!C32</f>
        <v>-</v>
      </c>
      <c r="D179" s="34"/>
      <c r="E179" s="34"/>
      <c r="F179" s="34"/>
      <c r="G179" s="66"/>
      <c r="H179" s="66"/>
      <c r="I179" s="66"/>
      <c r="J179" s="66" t="str">
        <f>Lpi_Leány_a_20!H32</f>
        <v>-</v>
      </c>
      <c r="K179" s="67"/>
    </row>
    <row r="180" spans="1:13" ht="13.5" customHeight="1" x14ac:dyDescent="0.25">
      <c r="A180" s="65"/>
      <c r="B180" s="34" t="str">
        <f>Lpi_Leány_a_20!B33</f>
        <v>-</v>
      </c>
      <c r="C180" s="34" t="str">
        <f>Lpi_Leány_a_20!C33</f>
        <v>-</v>
      </c>
      <c r="D180" s="34"/>
      <c r="E180" s="34"/>
      <c r="F180" s="34"/>
      <c r="G180" s="66"/>
      <c r="H180" s="66"/>
      <c r="I180" s="66"/>
      <c r="J180" s="66" t="str">
        <f>Lpi_Leány_a_20!H33</f>
        <v>-</v>
      </c>
      <c r="K180" s="67"/>
    </row>
    <row r="181" spans="1:13" ht="13.5" customHeight="1" x14ac:dyDescent="0.25">
      <c r="A181" s="65"/>
      <c r="B181" s="34" t="str">
        <f>Lpi_Leány_a_20!B34</f>
        <v>-</v>
      </c>
      <c r="C181" s="34" t="str">
        <f>Lpi_Leány_a_20!C34</f>
        <v>-</v>
      </c>
      <c r="D181" s="34"/>
      <c r="E181" s="34"/>
      <c r="F181" s="34"/>
      <c r="G181" s="66"/>
      <c r="H181" s="66"/>
      <c r="I181" s="66"/>
      <c r="J181" s="66" t="str">
        <f>Lpi_Leány_a_20!H34</f>
        <v>-</v>
      </c>
      <c r="K181" s="67"/>
    </row>
    <row r="182" spans="1:13" ht="13.5" customHeight="1" x14ac:dyDescent="0.25">
      <c r="A182" s="34"/>
      <c r="B182" s="34"/>
      <c r="C182" s="34"/>
      <c r="D182" s="34"/>
      <c r="E182" s="34"/>
      <c r="F182" s="34"/>
      <c r="G182" s="66"/>
      <c r="H182" s="66"/>
      <c r="I182" s="66"/>
      <c r="J182" s="66"/>
      <c r="K182" s="67"/>
    </row>
    <row r="183" spans="1:13" ht="17.100000000000001" customHeight="1" x14ac:dyDescent="0.25">
      <c r="A183" s="81" t="s">
        <v>56</v>
      </c>
      <c r="B183" s="34"/>
      <c r="C183" s="34"/>
      <c r="D183" s="34"/>
      <c r="E183" s="34"/>
      <c r="F183" s="34"/>
      <c r="G183" s="66"/>
      <c r="H183" s="66"/>
      <c r="I183" s="66"/>
      <c r="J183" s="66"/>
      <c r="K183" s="67"/>
    </row>
    <row r="184" spans="1:13" ht="13.5" customHeight="1" x14ac:dyDescent="0.25">
      <c r="A184" s="65" t="s">
        <v>28</v>
      </c>
      <c r="B184" s="34" t="str">
        <f>Lpi_Leány_b_20!B3</f>
        <v>Jónás Anna Luca</v>
      </c>
      <c r="C184" s="34">
        <f>Lpi_Leány_b_20!C3</f>
        <v>2007</v>
      </c>
      <c r="D184" s="34" t="str">
        <f>Lpi_Leány_b_20!D3</f>
        <v>Bonyhád</v>
      </c>
      <c r="E184" s="34" t="str">
        <f>Lpi_Leány_b_20!E3</f>
        <v>Bonyhádi Petőfi Sándor Evangélikus Gimnázium, Kollégium, Általános Iskola és Alapfokú Művészeti Iskola</v>
      </c>
      <c r="F184" s="34" t="str">
        <f>Lpi_Leány_b_20!F3</f>
        <v>Tolna</v>
      </c>
      <c r="G184" s="66"/>
      <c r="H184" s="66"/>
      <c r="I184" s="66">
        <f>Lpi_Leány_b_20!G3</f>
        <v>68</v>
      </c>
      <c r="J184" s="66">
        <f>Lpi_Leány_b_20!H3</f>
        <v>77</v>
      </c>
      <c r="K184" s="67">
        <f>Lpi_Leány_b_20!I3</f>
        <v>145</v>
      </c>
    </row>
    <row r="185" spans="1:13" ht="13.5" customHeight="1" x14ac:dyDescent="0.25">
      <c r="A185" s="65" t="s">
        <v>29</v>
      </c>
      <c r="B185" s="34" t="str">
        <f>Lpi_Leány_b_20!B4</f>
        <v>Sűrű Sára</v>
      </c>
      <c r="C185" s="34">
        <f>Lpi_Leány_b_20!C4</f>
        <v>2006</v>
      </c>
      <c r="D185" s="34" t="str">
        <f>Lpi_Leány_b_20!D4</f>
        <v>Bonyhád</v>
      </c>
      <c r="E185" s="34" t="str">
        <f>Lpi_Leány_b_20!E4</f>
        <v>Bonyhádi Petőfi Sándor Evangélikus Gimnázium, Kollégium, Általános Iskola és Alapfokú Művészeti Iskola</v>
      </c>
      <c r="F185" s="34" t="str">
        <f>Lpi_Leány_b_20!F4</f>
        <v>Tolna</v>
      </c>
      <c r="G185" s="66"/>
      <c r="H185" s="66"/>
      <c r="I185" s="66">
        <f>Lpi_Leány_b_20!G4</f>
        <v>67</v>
      </c>
      <c r="J185" s="66">
        <f>Lpi_Leány_b_20!H4</f>
        <v>78</v>
      </c>
      <c r="K185" s="67">
        <f>Lpi_Leány_b_20!I4</f>
        <v>145</v>
      </c>
    </row>
    <row r="186" spans="1:13" ht="13.5" customHeight="1" x14ac:dyDescent="0.25">
      <c r="A186" s="65" t="s">
        <v>30</v>
      </c>
      <c r="B186" s="34" t="str">
        <f>Lpi_Leány_b_20!B5</f>
        <v>Somogyi Tamara Margit</v>
      </c>
      <c r="C186" s="34">
        <f>Lpi_Leány_b_20!C5</f>
        <v>2004</v>
      </c>
      <c r="D186" s="34" t="str">
        <f>Lpi_Leány_b_20!D5</f>
        <v>Bonyhád</v>
      </c>
      <c r="E186" s="34" t="str">
        <f>Lpi_Leány_b_20!E5</f>
        <v>Bonyhádi Petőfi Sándor Evangélikus Gimnázium, Kollégium, Általános Iskola és Alapfokú Művészeti Iskola</v>
      </c>
      <c r="F186" s="34" t="str">
        <f>Lpi_Leány_b_20!F5</f>
        <v>Tolna</v>
      </c>
      <c r="G186" s="66"/>
      <c r="H186" s="66"/>
      <c r="I186" s="66">
        <f>Lpi_Leány_b_20!G5</f>
        <v>67</v>
      </c>
      <c r="J186" s="66">
        <f>Lpi_Leány_b_20!H5</f>
        <v>77</v>
      </c>
      <c r="K186" s="67">
        <f>Lpi_Leány_b_20!I5</f>
        <v>144</v>
      </c>
    </row>
    <row r="187" spans="1:13" ht="13.5" customHeight="1" x14ac:dyDescent="0.25">
      <c r="A187" s="34"/>
      <c r="B187" s="34"/>
      <c r="C187" s="34"/>
      <c r="D187" s="34"/>
      <c r="E187" s="34"/>
      <c r="F187" s="34"/>
      <c r="G187" s="66"/>
      <c r="H187" s="66"/>
      <c r="I187" s="66"/>
      <c r="J187" s="66"/>
      <c r="K187" s="67"/>
    </row>
    <row r="188" spans="1:13" ht="17.100000000000001" customHeight="1" x14ac:dyDescent="0.25">
      <c r="A188" s="81" t="s">
        <v>72</v>
      </c>
      <c r="B188" s="34"/>
      <c r="C188" s="34"/>
      <c r="D188" s="34"/>
      <c r="E188" s="34"/>
      <c r="F188" s="34"/>
      <c r="G188" s="66"/>
      <c r="H188" s="66"/>
      <c r="I188" s="66"/>
      <c r="J188" s="66"/>
      <c r="K188" s="67"/>
    </row>
    <row r="189" spans="1:13" ht="13.5" customHeight="1" x14ac:dyDescent="0.25">
      <c r="A189" s="65" t="s">
        <v>28</v>
      </c>
      <c r="B189" s="123" t="str">
        <f>Lpi_Leány_b_20!B17</f>
        <v>Bonyhádi Petőfi Sándor Evangélikus Gimnázium, Kollégium, Általános Iskola és Alapfokú Művészeti Iskola</v>
      </c>
      <c r="C189" s="34"/>
      <c r="D189" s="34"/>
      <c r="E189" s="34"/>
      <c r="F189" s="123" t="str">
        <f>Lpi_Leány_b_20!F17</f>
        <v>Tolna</v>
      </c>
      <c r="G189" s="66"/>
      <c r="H189" s="66"/>
      <c r="I189" s="66"/>
      <c r="J189" s="66"/>
      <c r="K189" s="67">
        <f>Lpi_Leány_b_20!I17</f>
        <v>434</v>
      </c>
    </row>
    <row r="190" spans="1:13" ht="13.5" customHeight="1" x14ac:dyDescent="0.2">
      <c r="A190" s="65"/>
      <c r="B190" s="34" t="str">
        <f>Lpi_Leány_b_20!B18</f>
        <v>Jónás Anna Luca</v>
      </c>
      <c r="C190" s="34">
        <f>Lpi_Leány_b_20!C18</f>
        <v>2007</v>
      </c>
      <c r="D190" s="34" t="str">
        <f>Lpi_Leány_b_20!D18</f>
        <v>Bonyhád</v>
      </c>
      <c r="E190" s="34" t="str">
        <f>Lpi_Leány_b_20!E18</f>
        <v>Bonyhádi Petőfi Sándor Evangélikus Gimnázium, Kollégium, Általános Iskola és Alapfokú Művészeti Iskola</v>
      </c>
      <c r="F190" s="34" t="str">
        <f>Lpi_Leány_b_20!F18</f>
        <v>Tolna</v>
      </c>
      <c r="G190" s="34"/>
      <c r="H190" s="34"/>
      <c r="I190" s="34">
        <f>Lpi_Leány_b_20!G18</f>
        <v>68</v>
      </c>
      <c r="J190" s="34">
        <f>Lpi_Leány_b_20!H18</f>
        <v>77</v>
      </c>
      <c r="K190" s="34">
        <f>Lpi_Leány_b_20!I18</f>
        <v>145</v>
      </c>
      <c r="L190" s="34">
        <f>Lpi_Leány_b_20!J18</f>
        <v>0</v>
      </c>
      <c r="M190" s="34">
        <f>Lpi_Leány_b_20!K18</f>
        <v>0</v>
      </c>
    </row>
    <row r="191" spans="1:13" ht="13.5" customHeight="1" x14ac:dyDescent="0.2">
      <c r="A191" s="65"/>
      <c r="B191" s="34" t="str">
        <f>Lpi_Leány_b_20!B19</f>
        <v>Sűrű Sára</v>
      </c>
      <c r="C191" s="34">
        <f>Lpi_Leány_b_20!C19</f>
        <v>2006</v>
      </c>
      <c r="D191" s="34" t="str">
        <f>Lpi_Leány_b_20!D19</f>
        <v>Bonyhád</v>
      </c>
      <c r="E191" s="34" t="str">
        <f>Lpi_Leány_b_20!E19</f>
        <v>Bonyhádi Petőfi Sándor Evangélikus Gimnázium, Kollégium, Általános Iskola és Alapfokú Művészeti Iskola</v>
      </c>
      <c r="F191" s="34" t="str">
        <f>Lpi_Leány_b_20!F19</f>
        <v>Tolna</v>
      </c>
      <c r="G191" s="34"/>
      <c r="H191" s="34"/>
      <c r="I191" s="34">
        <f>Lpi_Leány_b_20!G19</f>
        <v>67</v>
      </c>
      <c r="J191" s="34">
        <f>Lpi_Leány_b_20!H19</f>
        <v>78</v>
      </c>
      <c r="K191" s="34">
        <f>Lpi_Leány_b_20!I19</f>
        <v>145</v>
      </c>
      <c r="L191" s="34">
        <f>Lpi_Leány_b_20!J19</f>
        <v>0</v>
      </c>
      <c r="M191" s="34">
        <f>Lpi_Leány_b_20!K19</f>
        <v>0</v>
      </c>
    </row>
    <row r="192" spans="1:13" ht="13.5" customHeight="1" x14ac:dyDescent="0.2">
      <c r="A192" s="65"/>
      <c r="B192" s="34" t="str">
        <f>Lpi_Leány_b_20!B20</f>
        <v>Somogyi Tamara Margit</v>
      </c>
      <c r="C192" s="34">
        <f>Lpi_Leány_b_20!C20</f>
        <v>2004</v>
      </c>
      <c r="D192" s="34" t="str">
        <f>Lpi_Leány_b_20!D20</f>
        <v>Bonyhád</v>
      </c>
      <c r="E192" s="34" t="str">
        <f>Lpi_Leány_b_20!E20</f>
        <v>Bonyhádi Petőfi Sándor Evangélikus Gimnázium, Kollégium, Általános Iskola és Alapfokú Művészeti Iskola</v>
      </c>
      <c r="F192" s="34" t="str">
        <f>Lpi_Leány_b_20!F20</f>
        <v>Tolna</v>
      </c>
      <c r="G192" s="34"/>
      <c r="H192" s="34"/>
      <c r="I192" s="34">
        <f>Lpi_Leány_b_20!G20</f>
        <v>67</v>
      </c>
      <c r="J192" s="34">
        <f>Lpi_Leány_b_20!H20</f>
        <v>77</v>
      </c>
      <c r="K192" s="34">
        <f>Lpi_Leány_b_20!I20</f>
        <v>144</v>
      </c>
      <c r="L192" s="34">
        <f>Lpi_Leány_b_20!J20</f>
        <v>0</v>
      </c>
      <c r="M192" s="34">
        <f>Lpi_Leány_b_20!K20</f>
        <v>0</v>
      </c>
    </row>
    <row r="193" spans="1:12" ht="13.5" customHeight="1" x14ac:dyDescent="0.25">
      <c r="A193" s="34"/>
      <c r="B193" s="34"/>
      <c r="C193" s="34"/>
      <c r="D193" s="34"/>
      <c r="E193" s="34"/>
      <c r="F193" s="34"/>
      <c r="G193" s="66"/>
      <c r="H193" s="66"/>
      <c r="I193" s="66"/>
      <c r="J193" s="66"/>
      <c r="K193" s="67"/>
    </row>
    <row r="194" spans="1:12" ht="17.100000000000001" customHeight="1" x14ac:dyDescent="0.25">
      <c r="A194" s="81" t="s">
        <v>57</v>
      </c>
      <c r="B194" s="34"/>
      <c r="C194" s="34"/>
      <c r="D194" s="34"/>
      <c r="E194" s="34"/>
      <c r="F194" s="34"/>
      <c r="G194" s="66"/>
      <c r="H194" s="66"/>
      <c r="I194" s="66"/>
      <c r="J194" s="66"/>
      <c r="K194" s="67"/>
    </row>
    <row r="195" spans="1:12" ht="13.5" customHeight="1" x14ac:dyDescent="0.25">
      <c r="A195" s="65" t="s">
        <v>28</v>
      </c>
      <c r="B195" s="34" t="str">
        <f>Lpi40_Leány_c_40!B3</f>
        <v>Batiz Lilla Tea</v>
      </c>
      <c r="C195" s="34">
        <f>Lpi40_Leány_c_40!C3</f>
        <v>2007</v>
      </c>
      <c r="D195" s="34" t="str">
        <f>Lpi40_Leány_c_40!D3</f>
        <v>Pécs</v>
      </c>
      <c r="E195" s="34" t="str">
        <f>Lpi40_Leány_c_40!E3</f>
        <v>Pécsi Janus Pannonius Gimnázium</v>
      </c>
      <c r="F195" s="34" t="str">
        <f>Lpi40_Leány_c_40!F3</f>
        <v>Baranya</v>
      </c>
      <c r="G195" s="66">
        <f>Lpi40_Leány_c_40!G3</f>
        <v>88</v>
      </c>
      <c r="H195" s="66">
        <f>Lpi40_Leány_c_40!H3</f>
        <v>88</v>
      </c>
      <c r="I195" s="66">
        <f>Lpi40_Leány_c_40!I3</f>
        <v>89</v>
      </c>
      <c r="J195" s="66">
        <f>Lpi40_Leány_c_40!J3</f>
        <v>82</v>
      </c>
      <c r="K195" s="67">
        <f>Lpi40_Leány_c_40!K3</f>
        <v>347</v>
      </c>
    </row>
    <row r="196" spans="1:12" ht="13.5" customHeight="1" x14ac:dyDescent="0.25">
      <c r="A196" s="65" t="s">
        <v>29</v>
      </c>
      <c r="B196" s="34" t="str">
        <f>Lpi40_Leány_c_40!B4</f>
        <v>Kismődi Nóra</v>
      </c>
      <c r="C196" s="34">
        <f>Lpi40_Leány_c_40!C4</f>
        <v>2007</v>
      </c>
      <c r="D196" s="34" t="str">
        <f>Lpi40_Leány_c_40!D4</f>
        <v>Pécs</v>
      </c>
      <c r="E196" s="34" t="str">
        <f>Lpi40_Leány_c_40!E4</f>
        <v>Baptista Szeretetszolgálat EJSZ Széchenyi István Gimnáziuma és Technikuma</v>
      </c>
      <c r="F196" s="34" t="str">
        <f>Lpi40_Leány_c_40!F4</f>
        <v>Baranya</v>
      </c>
      <c r="G196" s="66">
        <f>Lpi40_Leány_c_40!G4</f>
        <v>71</v>
      </c>
      <c r="H196" s="66">
        <f>Lpi40_Leány_c_40!H4</f>
        <v>71</v>
      </c>
      <c r="I196" s="66">
        <f>Lpi40_Leány_c_40!I4</f>
        <v>71</v>
      </c>
      <c r="J196" s="66">
        <f>Lpi40_Leány_c_40!J4</f>
        <v>78</v>
      </c>
      <c r="K196" s="67">
        <f>Lpi40_Leány_c_40!K4</f>
        <v>291</v>
      </c>
    </row>
    <row r="197" spans="1:12" ht="13.5" customHeight="1" x14ac:dyDescent="0.25">
      <c r="A197" s="65" t="s">
        <v>30</v>
      </c>
      <c r="B197" s="34" t="str">
        <f>Lpi40_Leány_c_40!B5</f>
        <v>-</v>
      </c>
      <c r="C197" s="34" t="str">
        <f>Lpi40_Leány_c_40!C5</f>
        <v>-</v>
      </c>
      <c r="D197" s="34" t="str">
        <f>Lpi40_Leány_c_40!D5</f>
        <v>-</v>
      </c>
      <c r="E197" s="34" t="str">
        <f>Lpi40_Leány_c_40!E5</f>
        <v>-</v>
      </c>
      <c r="F197" s="34" t="str">
        <f>Lpi40_Leány_c_40!F5</f>
        <v>-</v>
      </c>
      <c r="G197" s="66" t="str">
        <f>Lpi40_Leány_c_40!G5</f>
        <v>-</v>
      </c>
      <c r="H197" s="66" t="str">
        <f>Lpi40_Leány_c_40!H5</f>
        <v>-</v>
      </c>
      <c r="I197" s="66" t="str">
        <f>Lpi40_Leány_c_40!I5</f>
        <v>-</v>
      </c>
      <c r="J197" s="66" t="str">
        <f>Lpi40_Leány_c_40!J5</f>
        <v>-</v>
      </c>
      <c r="K197" s="67">
        <f>Lpi40_Leány_c_40!K5</f>
        <v>0</v>
      </c>
    </row>
    <row r="198" spans="1:12" ht="13.5" customHeight="1" x14ac:dyDescent="0.2">
      <c r="A198" s="34"/>
      <c r="B198" s="34"/>
      <c r="C198" s="34"/>
      <c r="D198" s="34"/>
      <c r="E198" s="34"/>
      <c r="F198" s="34"/>
      <c r="G198" s="66"/>
      <c r="H198" s="66"/>
      <c r="I198" s="66"/>
      <c r="J198" s="66"/>
      <c r="K198" s="66"/>
    </row>
    <row r="199" spans="1:12" ht="17.100000000000001" customHeight="1" x14ac:dyDescent="0.25">
      <c r="A199" s="81" t="s">
        <v>73</v>
      </c>
      <c r="B199" s="34"/>
      <c r="C199" s="34"/>
      <c r="D199" s="34"/>
      <c r="E199" s="34"/>
      <c r="F199" s="34"/>
      <c r="G199" s="66"/>
      <c r="H199" s="66"/>
      <c r="I199" s="66"/>
      <c r="J199" s="66"/>
      <c r="K199" s="66"/>
    </row>
    <row r="200" spans="1:12" ht="13.5" customHeight="1" x14ac:dyDescent="0.25">
      <c r="A200" s="65" t="s">
        <v>28</v>
      </c>
      <c r="B200" s="34" t="str">
        <f>Lpi40_Leány_c_40!B31</f>
        <v>-</v>
      </c>
      <c r="C200" s="34"/>
      <c r="D200" s="34"/>
      <c r="E200" s="34"/>
      <c r="F200" s="34" t="str">
        <f>Lpi40_Leány_c_40!F31</f>
        <v>-</v>
      </c>
      <c r="G200" s="66"/>
      <c r="H200" s="66"/>
      <c r="I200" s="66"/>
      <c r="J200" s="66"/>
      <c r="K200" s="67" t="str">
        <f>Lpi40_Leány_c_40!K31</f>
        <v>-</v>
      </c>
    </row>
    <row r="201" spans="1:12" ht="13.5" customHeight="1" x14ac:dyDescent="0.2">
      <c r="A201" s="65"/>
      <c r="B201" s="34" t="str">
        <f>Lpi40_Leány_c_40!B32</f>
        <v>-</v>
      </c>
      <c r="C201" s="34" t="str">
        <f>Lpi40_Leány_c_40!C32</f>
        <v>-</v>
      </c>
      <c r="D201" s="34"/>
      <c r="E201" s="34"/>
      <c r="F201" s="34"/>
      <c r="G201" s="66"/>
      <c r="H201" s="66"/>
      <c r="I201" s="66"/>
      <c r="J201" s="66" t="str">
        <f>Lpi40_Leány_c_40!J32</f>
        <v>-</v>
      </c>
      <c r="K201" s="66"/>
    </row>
    <row r="202" spans="1:12" ht="13.5" customHeight="1" x14ac:dyDescent="0.2">
      <c r="A202" s="65"/>
      <c r="B202" s="34" t="str">
        <f>Lpi40_Leány_c_40!B33</f>
        <v>-</v>
      </c>
      <c r="C202" s="34" t="str">
        <f>Lpi40_Leány_c_40!C33</f>
        <v>-</v>
      </c>
      <c r="D202" s="34"/>
      <c r="E202" s="34"/>
      <c r="F202" s="34"/>
      <c r="G202" s="66"/>
      <c r="H202" s="66"/>
      <c r="I202" s="66"/>
      <c r="J202" s="66" t="str">
        <f>Lpi40_Leány_c_40!J33</f>
        <v>-</v>
      </c>
      <c r="K202" s="66"/>
    </row>
    <row r="203" spans="1:12" ht="13.5" customHeight="1" x14ac:dyDescent="0.2">
      <c r="A203" s="65"/>
      <c r="B203" s="34" t="str">
        <f>Lpi40_Leány_c_40!B34</f>
        <v>-</v>
      </c>
      <c r="C203" s="34" t="str">
        <f>Lpi40_Leány_c_40!C34</f>
        <v>-</v>
      </c>
      <c r="D203" s="34"/>
      <c r="E203" s="34"/>
      <c r="F203" s="34"/>
      <c r="G203" s="66"/>
      <c r="H203" s="66"/>
      <c r="I203" s="66"/>
      <c r="J203" s="66" t="str">
        <f>Lpi40_Leány_c_40!J34</f>
        <v>-</v>
      </c>
      <c r="K203" s="66"/>
    </row>
    <row r="204" spans="1:12" ht="13.5" customHeight="1" x14ac:dyDescent="0.2">
      <c r="A204" s="34"/>
      <c r="B204" s="34"/>
      <c r="C204" s="34"/>
      <c r="D204" s="34"/>
      <c r="E204" s="34"/>
      <c r="F204" s="34"/>
      <c r="G204" s="66"/>
      <c r="H204" s="66"/>
      <c r="I204" s="66"/>
      <c r="J204" s="66"/>
      <c r="K204" s="66"/>
    </row>
    <row r="205" spans="1:12" ht="13.5" customHeight="1" x14ac:dyDescent="0.2">
      <c r="A205" s="34"/>
      <c r="B205" s="34"/>
      <c r="C205" s="34"/>
      <c r="D205" s="34"/>
      <c r="E205" s="34"/>
      <c r="F205" s="34"/>
      <c r="G205" s="66"/>
      <c r="H205" s="66"/>
      <c r="I205" s="66"/>
      <c r="J205" s="66"/>
      <c r="K205" s="66"/>
    </row>
    <row r="206" spans="1:12" ht="13.5" customHeight="1" x14ac:dyDescent="0.2">
      <c r="B206" s="36"/>
      <c r="C206" s="36"/>
      <c r="D206" s="36"/>
      <c r="E206" s="36"/>
      <c r="G206" s="41"/>
      <c r="H206" s="41"/>
      <c r="I206" s="41"/>
      <c r="J206" s="41"/>
      <c r="K206" s="41"/>
    </row>
    <row r="207" spans="1:12" ht="13.5" customHeight="1" x14ac:dyDescent="0.2">
      <c r="A207" s="34"/>
      <c r="B207" s="148" t="s">
        <v>242</v>
      </c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</row>
    <row r="208" spans="1:12" ht="16.5" customHeight="1" x14ac:dyDescent="0.2">
      <c r="A208" s="34"/>
      <c r="B208" s="148" t="s">
        <v>246</v>
      </c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</row>
    <row r="209" spans="1:12" ht="16.5" customHeight="1" x14ac:dyDescent="0.2">
      <c r="A209" s="34"/>
      <c r="B209" s="148" t="s">
        <v>92</v>
      </c>
      <c r="C209" s="149"/>
      <c r="D209" s="149"/>
      <c r="E209" s="149"/>
      <c r="F209" s="149"/>
      <c r="G209" s="149"/>
      <c r="H209" s="149"/>
      <c r="I209" s="149"/>
      <c r="J209" s="149"/>
      <c r="K209" s="149"/>
      <c r="L209" s="34"/>
    </row>
  </sheetData>
  <mergeCells count="3">
    <mergeCell ref="B209:K209"/>
    <mergeCell ref="B207:L207"/>
    <mergeCell ref="B208:L208"/>
  </mergeCells>
  <conditionalFormatting sqref="B123:J127 C128:K129 B128:B130">
    <cfRule type="cellIs" dxfId="37" priority="52" operator="lessThanOrEqual">
      <formula>0</formula>
    </cfRule>
  </conditionalFormatting>
  <conditionalFormatting sqref="B150:J152">
    <cfRule type="cellIs" dxfId="36" priority="48" operator="lessThanOrEqual">
      <formula>0</formula>
    </cfRule>
  </conditionalFormatting>
  <conditionalFormatting sqref="B161:J163">
    <cfRule type="cellIs" dxfId="35" priority="46" operator="lessThanOrEqual">
      <formula>0</formula>
    </cfRule>
  </conditionalFormatting>
  <conditionalFormatting sqref="B172:J175">
    <cfRule type="cellIs" dxfId="34" priority="45" operator="lessThanOrEqual">
      <formula>0</formula>
    </cfRule>
  </conditionalFormatting>
  <conditionalFormatting sqref="B184:J186">
    <cfRule type="cellIs" dxfId="33" priority="43" operator="lessThanOrEqual">
      <formula>0</formula>
    </cfRule>
  </conditionalFormatting>
  <conditionalFormatting sqref="B195:J197">
    <cfRule type="cellIs" dxfId="32" priority="41" operator="lessThanOrEqual">
      <formula>0</formula>
    </cfRule>
  </conditionalFormatting>
  <conditionalFormatting sqref="B10:K13">
    <cfRule type="cellIs" dxfId="31" priority="8" operator="lessThanOrEqual">
      <formula>0</formula>
    </cfRule>
  </conditionalFormatting>
  <conditionalFormatting sqref="B21:K23 B55:K57 B15:K18 B26:K29 B38:K38 B39:M41 B42:K42 C43:E43 B44:F46 B47:K52 B60:K63 B66:J70 E71:J71 B72:M72 B73:K74 B75:J75 B78:K78 B79:M81 B84:J86 B89:K89 B90:M92 B95:J97 B100:K100 B101:M106 B107:O109 B110:M110 B112:H114 B115:K121 B139:M141 B155:K155 B156:M158 B189:K189 B190:M192">
    <cfRule type="cellIs" dxfId="30" priority="67" operator="lessThanOrEqual">
      <formula>0</formula>
    </cfRule>
  </conditionalFormatting>
  <conditionalFormatting sqref="B32:K35">
    <cfRule type="cellIs" dxfId="29" priority="6" operator="lessThanOrEqual">
      <formula>0</formula>
    </cfRule>
  </conditionalFormatting>
  <conditionalFormatting sqref="B133:K136">
    <cfRule type="cellIs" dxfId="28" priority="51" operator="lessThanOrEqual">
      <formula>0</formula>
    </cfRule>
  </conditionalFormatting>
  <conditionalFormatting sqref="B144:K147">
    <cfRule type="cellIs" dxfId="27" priority="49" operator="lessThanOrEqual">
      <formula>0</formula>
    </cfRule>
  </conditionalFormatting>
  <conditionalFormatting sqref="B166:K170">
    <cfRule type="cellIs" dxfId="26" priority="38" operator="lessThanOrEqual">
      <formula>0</formula>
    </cfRule>
  </conditionalFormatting>
  <conditionalFormatting sqref="B178:K181">
    <cfRule type="cellIs" dxfId="25" priority="44" operator="lessThanOrEqual">
      <formula>0</formula>
    </cfRule>
  </conditionalFormatting>
  <conditionalFormatting sqref="C200:E203">
    <cfRule type="cellIs" dxfId="24" priority="40" operator="greaterThan">
      <formula>0</formula>
    </cfRule>
    <cfRule type="cellIs" dxfId="23" priority="39" operator="lessThanOrEqual">
      <formula>0</formula>
    </cfRule>
  </conditionalFormatting>
  <conditionalFormatting sqref="C111:K111">
    <cfRule type="cellIs" dxfId="22" priority="53" operator="lessThanOrEqual">
      <formula>0</formula>
    </cfRule>
  </conditionalFormatting>
  <conditionalFormatting sqref="F43:K46">
    <cfRule type="cellIs" dxfId="21" priority="62" operator="lessThanOrEqual">
      <formula>0</formula>
    </cfRule>
  </conditionalFormatting>
  <conditionalFormatting sqref="I10:J12">
    <cfRule type="cellIs" priority="31" operator="lessThanOrEqual">
      <formula>0</formula>
    </cfRule>
  </conditionalFormatting>
  <conditionalFormatting sqref="I112:K114">
    <cfRule type="cellIs" dxfId="20" priority="1" operator="lessThanOrEqual">
      <formula>0</formula>
    </cfRule>
  </conditionalFormatting>
  <conditionalFormatting sqref="K10:K12">
    <cfRule type="cellIs" dxfId="19" priority="7" operator="lessThanOrEqual">
      <formula>0</formula>
    </cfRule>
  </conditionalFormatting>
  <conditionalFormatting sqref="K21:K23">
    <cfRule type="cellIs" dxfId="18" priority="34" operator="lessThanOrEqual">
      <formula>0</formula>
    </cfRule>
  </conditionalFormatting>
  <conditionalFormatting sqref="K32:K35">
    <cfRule type="cellIs" dxfId="17" priority="5" operator="lessThanOrEqual">
      <formula>0</formula>
    </cfRule>
  </conditionalFormatting>
  <conditionalFormatting sqref="K44:K46">
    <cfRule type="cellIs" dxfId="16" priority="28" operator="greaterThanOrEqual">
      <formula>0</formula>
    </cfRule>
    <cfRule type="cellIs" dxfId="15" priority="27" operator="lessThanOrEqual">
      <formula>0</formula>
    </cfRule>
  </conditionalFormatting>
  <conditionalFormatting sqref="K55:K57">
    <cfRule type="cellIs" dxfId="14" priority="2" operator="lessThanOrEqual">
      <formula>0</formula>
    </cfRule>
    <cfRule type="cellIs" dxfId="13" priority="3" operator="greaterThanOrEqual">
      <formula>0</formula>
    </cfRule>
  </conditionalFormatting>
  <conditionalFormatting sqref="K66:K71">
    <cfRule type="cellIs" dxfId="12" priority="18" operator="lessThanOrEqual">
      <formula>0</formula>
    </cfRule>
  </conditionalFormatting>
  <conditionalFormatting sqref="K75">
    <cfRule type="cellIs" dxfId="11" priority="26" operator="lessThanOrEqual">
      <formula>0</formula>
    </cfRule>
  </conditionalFormatting>
  <conditionalFormatting sqref="K84:K86">
    <cfRule type="cellIs" dxfId="10" priority="19" operator="lessThanOrEqual">
      <formula>0</formula>
    </cfRule>
  </conditionalFormatting>
  <conditionalFormatting sqref="K95:K97">
    <cfRule type="cellIs" dxfId="9" priority="16" operator="lessThanOrEqual">
      <formula>0</formula>
    </cfRule>
  </conditionalFormatting>
  <conditionalFormatting sqref="K123:K127">
    <cfRule type="cellIs" dxfId="8" priority="15" operator="lessThanOrEqual">
      <formula>0</formula>
    </cfRule>
  </conditionalFormatting>
  <conditionalFormatting sqref="K150:K152">
    <cfRule type="cellIs" dxfId="7" priority="13" operator="lessThanOrEqual">
      <formula>0</formula>
    </cfRule>
  </conditionalFormatting>
  <conditionalFormatting sqref="K161:K163">
    <cfRule type="cellIs" dxfId="6" priority="12" operator="lessThanOrEqual">
      <formula>0</formula>
    </cfRule>
  </conditionalFormatting>
  <conditionalFormatting sqref="K172:K175">
    <cfRule type="cellIs" dxfId="5" priority="11" operator="lessThanOrEqual">
      <formula>0</formula>
    </cfRule>
  </conditionalFormatting>
  <conditionalFormatting sqref="K184:K186">
    <cfRule type="cellIs" dxfId="4" priority="10" operator="lessThanOrEqual">
      <formula>0</formula>
    </cfRule>
  </conditionalFormatting>
  <conditionalFormatting sqref="K195:K197">
    <cfRule type="cellIs" dxfId="3" priority="9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08" zoomScaleSheetLayoutView="100" workbookViewId="0">
      <selection activeCell="O216" sqref="O216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2" t="s">
        <v>83</v>
      </c>
    </row>
    <row r="3" spans="2:2" ht="13.5" thickTop="1" x14ac:dyDescent="0.2"/>
    <row r="49" spans="2:13" ht="6.75" customHeight="1" x14ac:dyDescent="0.2"/>
    <row r="50" spans="2:13" x14ac:dyDescent="0.2">
      <c r="G50" s="154" t="e">
        <f>IF(B2="NYLPU Fiú A 20",Nylpu_Fiú_a_20!#REF!,IF(B2="LPU Z Fiú A 20",Nylpu_Fiú_a_20!B9,IF(B2="NYLPU Fiú B 20",Nylpu_Fiú_b_20!B3,IF(B2="LPU Z Fiú B 20",Lpu_zárt_Fiú_b_20!B3,IF(B2="LPU Fiú C 40",Lpu_Fiú_c_40!B3,IF(B2="NYLPU Leány A 20",Nylpu_Leány_a_20!#REF!,IF(B2="LPU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#REF!</v>
      </c>
      <c r="H50" s="154"/>
      <c r="I50" s="154"/>
      <c r="J50" s="154"/>
      <c r="K50" s="154"/>
      <c r="L50" s="154"/>
      <c r="M50" s="154"/>
    </row>
    <row r="51" spans="2:13" x14ac:dyDescent="0.2">
      <c r="B51" t="s">
        <v>9</v>
      </c>
      <c r="G51" s="154"/>
      <c r="H51" s="154"/>
      <c r="I51" s="154"/>
      <c r="J51" s="154"/>
      <c r="K51" s="154"/>
      <c r="L51" s="154"/>
      <c r="M51" s="154"/>
    </row>
    <row r="52" spans="2:13" ht="8.25" customHeight="1" x14ac:dyDescent="0.2">
      <c r="G52" s="154"/>
      <c r="H52" s="154"/>
      <c r="I52" s="154"/>
      <c r="J52" s="154"/>
      <c r="K52" s="154"/>
      <c r="L52" s="154"/>
      <c r="M52" s="154"/>
    </row>
    <row r="53" spans="2:13" x14ac:dyDescent="0.2">
      <c r="G53" s="30"/>
    </row>
    <row r="54" spans="2:13" x14ac:dyDescent="0.2">
      <c r="G54" s="30"/>
    </row>
    <row r="55" spans="2:13" x14ac:dyDescent="0.2">
      <c r="G55" s="30"/>
    </row>
    <row r="56" spans="2:13" x14ac:dyDescent="0.2">
      <c r="G56" s="30"/>
    </row>
    <row r="60" spans="2:13" x14ac:dyDescent="0.2">
      <c r="B60" t="s">
        <v>10</v>
      </c>
      <c r="F60" s="157" t="s">
        <v>27</v>
      </c>
      <c r="G60" s="157"/>
      <c r="H60" s="157"/>
      <c r="I60" s="157"/>
      <c r="J60" s="157"/>
      <c r="K60" s="157"/>
      <c r="L60" s="157"/>
      <c r="M60" s="157"/>
    </row>
    <row r="61" spans="2:13" x14ac:dyDescent="0.2">
      <c r="F61" s="157"/>
      <c r="G61" s="157"/>
      <c r="H61" s="157"/>
      <c r="I61" s="157"/>
      <c r="J61" s="157"/>
      <c r="K61" s="157"/>
      <c r="L61" s="157"/>
      <c r="M61" s="157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5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6" s="153"/>
    </row>
    <row r="67" spans="2:7" x14ac:dyDescent="0.2">
      <c r="D67" s="153"/>
      <c r="E67" s="153"/>
    </row>
    <row r="68" spans="2:7" ht="13.5" customHeight="1" x14ac:dyDescent="0.2">
      <c r="D68" s="35"/>
      <c r="E68" s="35"/>
    </row>
    <row r="71" spans="2:7" ht="6.75" customHeight="1" x14ac:dyDescent="0.2">
      <c r="E71" s="50"/>
    </row>
    <row r="72" spans="2:7" ht="12.75" customHeight="1" x14ac:dyDescent="0.2">
      <c r="B72" t="s">
        <v>12</v>
      </c>
      <c r="D72" s="153" t="s">
        <v>88</v>
      </c>
      <c r="E72" s="153"/>
    </row>
    <row r="73" spans="2:7" ht="12.75" customHeight="1" x14ac:dyDescent="0.2">
      <c r="D73" s="153"/>
      <c r="E73" s="153"/>
    </row>
    <row r="76" spans="2:7" ht="18.75" customHeight="1" x14ac:dyDescent="0.2"/>
    <row r="77" spans="2:7" ht="12.75" customHeight="1" x14ac:dyDescent="0.2">
      <c r="B77" t="s">
        <v>13</v>
      </c>
      <c r="D77" s="151" t="s">
        <v>15</v>
      </c>
      <c r="E77" s="151"/>
      <c r="F77" s="152"/>
      <c r="G77" s="152"/>
    </row>
    <row r="78" spans="2:7" ht="18" customHeight="1" x14ac:dyDescent="0.2">
      <c r="D78" s="151"/>
      <c r="E78" s="151"/>
      <c r="F78" s="152"/>
      <c r="G78" s="152"/>
    </row>
    <row r="83" spans="2:8" ht="21" customHeight="1" x14ac:dyDescent="0.35">
      <c r="B83" t="s">
        <v>14</v>
      </c>
      <c r="D83" s="155" t="s">
        <v>87</v>
      </c>
      <c r="E83" s="155"/>
      <c r="F83" s="155"/>
      <c r="G83" s="155"/>
      <c r="H83" s="156"/>
    </row>
    <row r="132" spans="2:13" ht="6.75" customHeight="1" x14ac:dyDescent="0.2"/>
    <row r="133" spans="2:13" x14ac:dyDescent="0.2">
      <c r="G133" s="154" t="e">
        <f>IF(B2="NYLPU Fiú A 20",Nylpu_Fiú_a_20!#REF!,IF(B2="LPU Z Fiú A 20",Nylpu_Fiú_a_20!B10,IF(B2="NYLPU Fiú B 20",Nylpu_Fiú_b_20!B4,IF(B2="LPU Z Fiú B 20",Lpu_zárt_Fiú_b_20!B4,IF(B2="LPU Fiú C 40",Lpu_Fiú_c_40!B4,IF(B2="NYLPU Leány A 20",Nylpu_Leány_a_20!#REF!,IF(B2="LPU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#REF!</v>
      </c>
      <c r="H133" s="154"/>
      <c r="I133" s="154"/>
      <c r="J133" s="154"/>
      <c r="K133" s="154"/>
      <c r="L133" s="154"/>
      <c r="M133" s="154"/>
    </row>
    <row r="134" spans="2:13" x14ac:dyDescent="0.2">
      <c r="B134" t="s">
        <v>9</v>
      </c>
      <c r="G134" s="154"/>
      <c r="H134" s="154"/>
      <c r="I134" s="154"/>
      <c r="J134" s="154"/>
      <c r="K134" s="154"/>
      <c r="L134" s="154"/>
      <c r="M134" s="154"/>
    </row>
    <row r="135" spans="2:13" ht="12" customHeight="1" x14ac:dyDescent="0.2">
      <c r="G135" s="154"/>
      <c r="H135" s="154"/>
      <c r="I135" s="154"/>
      <c r="J135" s="154"/>
      <c r="K135" s="154"/>
      <c r="L135" s="154"/>
      <c r="M135" s="154"/>
    </row>
    <row r="143" spans="2:13" ht="12.75" customHeight="1" x14ac:dyDescent="0.2">
      <c r="B143" t="s">
        <v>10</v>
      </c>
      <c r="F143" s="157" t="s">
        <v>27</v>
      </c>
      <c r="G143" s="157"/>
      <c r="H143" s="157"/>
      <c r="I143" s="157"/>
      <c r="J143" s="157"/>
      <c r="K143" s="157"/>
      <c r="L143" s="157"/>
      <c r="M143" s="157"/>
    </row>
    <row r="144" spans="2:13" ht="12.75" customHeight="1" x14ac:dyDescent="0.2">
      <c r="F144" s="157"/>
      <c r="G144" s="157"/>
      <c r="H144" s="157"/>
      <c r="I144" s="157"/>
      <c r="J144" s="157"/>
      <c r="K144" s="157"/>
      <c r="L144" s="157"/>
      <c r="M144" s="157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5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9" s="153"/>
    </row>
    <row r="150" spans="2:7" x14ac:dyDescent="0.2">
      <c r="D150" s="153"/>
      <c r="E150" s="153"/>
    </row>
    <row r="154" spans="2:7" ht="6.75" customHeight="1" x14ac:dyDescent="0.2"/>
    <row r="155" spans="2:7" x14ac:dyDescent="0.2">
      <c r="B155" t="s">
        <v>12</v>
      </c>
      <c r="D155" s="153" t="s">
        <v>88</v>
      </c>
      <c r="E155" s="153"/>
    </row>
    <row r="156" spans="2:7" x14ac:dyDescent="0.2">
      <c r="D156" s="153"/>
      <c r="E156" s="153"/>
    </row>
    <row r="159" spans="2:7" ht="18.75" customHeight="1" x14ac:dyDescent="0.2"/>
    <row r="160" spans="2:7" x14ac:dyDescent="0.2">
      <c r="B160" t="s">
        <v>13</v>
      </c>
      <c r="D160" s="151" t="s">
        <v>25</v>
      </c>
      <c r="E160" s="151"/>
      <c r="F160" s="152"/>
      <c r="G160" s="152"/>
    </row>
    <row r="161" spans="2:8" ht="18" customHeight="1" x14ac:dyDescent="0.2">
      <c r="D161" s="151"/>
      <c r="E161" s="151"/>
      <c r="F161" s="152"/>
      <c r="G161" s="152"/>
    </row>
    <row r="166" spans="2:8" ht="21" x14ac:dyDescent="0.35">
      <c r="B166" t="s">
        <v>14</v>
      </c>
      <c r="D166" s="155" t="s">
        <v>87</v>
      </c>
      <c r="E166" s="155"/>
      <c r="F166" s="155"/>
      <c r="G166" s="155"/>
      <c r="H166" s="156"/>
    </row>
    <row r="215" spans="2:13" ht="6.75" customHeight="1" x14ac:dyDescent="0.2"/>
    <row r="216" spans="2:13" x14ac:dyDescent="0.2">
      <c r="G216" s="154" t="e">
        <f>IF(B2="NYLPU Fiú A 20",Nylpu_Fiú_a_20!#REF!,IF(B2="LPU Z Fiú A 20",Nylpu_Fiú_a_20!B11,IF(B2="NYLPU Fiú B 20",Nylpu_Fiú_b_20!B5,IF(B2="LPU Z Fiú B 20",Lpu_zárt_Fiú_b_20!B5,IF(B2="LPU Fiú C 40",Lpu_Fiú_c_40!B5,IF(B2="NYLPU Leány A 20",Nylpu_Leány_a_20!#REF!,IF(B2="LPU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#REF!</v>
      </c>
      <c r="H216" s="154"/>
      <c r="I216" s="154"/>
      <c r="J216" s="154"/>
      <c r="K216" s="154"/>
      <c r="L216" s="154"/>
      <c r="M216" s="154"/>
    </row>
    <row r="217" spans="2:13" ht="11.25" customHeight="1" x14ac:dyDescent="0.2">
      <c r="B217" t="s">
        <v>9</v>
      </c>
      <c r="G217" s="154"/>
      <c r="H217" s="154"/>
      <c r="I217" s="154"/>
      <c r="J217" s="154"/>
      <c r="K217" s="154"/>
      <c r="L217" s="154"/>
      <c r="M217" s="154"/>
    </row>
    <row r="218" spans="2:13" ht="9.75" customHeight="1" x14ac:dyDescent="0.2">
      <c r="G218" s="154"/>
      <c r="H218" s="154"/>
      <c r="I218" s="154"/>
      <c r="J218" s="154"/>
      <c r="K218" s="154"/>
      <c r="L218" s="154"/>
      <c r="M218" s="154"/>
    </row>
    <row r="223" spans="2:13" ht="12" customHeight="1" x14ac:dyDescent="0.2"/>
    <row r="226" spans="2:13" ht="12.75" customHeight="1" x14ac:dyDescent="0.2">
      <c r="B226" t="s">
        <v>10</v>
      </c>
      <c r="F226" s="157" t="s">
        <v>27</v>
      </c>
      <c r="G226" s="157"/>
      <c r="H226" s="157"/>
      <c r="I226" s="157"/>
      <c r="J226" s="157"/>
      <c r="K226" s="157"/>
      <c r="L226" s="157"/>
      <c r="M226" s="157"/>
    </row>
    <row r="227" spans="2:13" ht="12.75" customHeight="1" x14ac:dyDescent="0.2">
      <c r="F227" s="157"/>
      <c r="G227" s="157"/>
      <c r="H227" s="157"/>
      <c r="I227" s="157"/>
      <c r="J227" s="157"/>
      <c r="K227" s="157"/>
      <c r="L227" s="157"/>
      <c r="M227" s="157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5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32" s="153"/>
    </row>
    <row r="233" spans="2:13" x14ac:dyDescent="0.2">
      <c r="D233" s="153"/>
      <c r="E233" s="153"/>
    </row>
    <row r="237" spans="2:13" ht="6.75" customHeight="1" x14ac:dyDescent="0.2"/>
    <row r="238" spans="2:13" x14ac:dyDescent="0.2">
      <c r="B238" t="s">
        <v>12</v>
      </c>
      <c r="D238" s="153" t="s">
        <v>88</v>
      </c>
      <c r="E238" s="153"/>
    </row>
    <row r="239" spans="2:13" x14ac:dyDescent="0.2">
      <c r="D239" s="153"/>
      <c r="E239" s="153"/>
    </row>
    <row r="242" spans="2:8" ht="18.75" customHeight="1" x14ac:dyDescent="0.2"/>
    <row r="243" spans="2:8" x14ac:dyDescent="0.2">
      <c r="B243" t="s">
        <v>13</v>
      </c>
      <c r="D243" s="151" t="s">
        <v>26</v>
      </c>
      <c r="E243" s="151"/>
      <c r="F243" s="152"/>
      <c r="G243" s="152"/>
    </row>
    <row r="244" spans="2:8" ht="18" customHeight="1" x14ac:dyDescent="0.2">
      <c r="D244" s="151"/>
      <c r="E244" s="151"/>
      <c r="F244" s="152"/>
      <c r="G244" s="152"/>
    </row>
    <row r="249" spans="2:8" ht="21" x14ac:dyDescent="0.35">
      <c r="B249" t="s">
        <v>14</v>
      </c>
      <c r="D249" s="155" t="s">
        <v>87</v>
      </c>
      <c r="E249" s="155"/>
      <c r="F249" s="155"/>
      <c r="G249" s="155"/>
      <c r="H249" s="156"/>
    </row>
    <row r="250" spans="2:8" ht="12.75" customHeight="1" x14ac:dyDescent="0.35">
      <c r="D250" s="37"/>
      <c r="E250" s="37"/>
      <c r="F250" s="37"/>
      <c r="G250" s="37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65"/>
  <sheetViews>
    <sheetView view="pageBreakPreview" zoomScale="90" zoomScaleNormal="73" zoomScaleSheetLayoutView="90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B22" sqref="B22:I25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1.28515625" style="2" customWidth="1"/>
    <col min="5" max="5" width="108.5703125" style="2" bestFit="1" customWidth="1"/>
    <col min="6" max="6" width="9.5703125" style="2" customWidth="1"/>
    <col min="7" max="8" width="6.7109375" style="8" customWidth="1"/>
    <col min="9" max="9" width="9.7109375" style="13" customWidth="1"/>
    <col min="10" max="10" width="6.85546875" style="44" customWidth="1"/>
    <col min="11" max="16384" width="9.140625" style="2"/>
  </cols>
  <sheetData>
    <row r="1" spans="1:10" ht="24.75" customHeight="1" x14ac:dyDescent="0.2">
      <c r="A1" s="78" t="s">
        <v>42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5"/>
    </row>
    <row r="3" spans="1:10" x14ac:dyDescent="0.2">
      <c r="A3" s="25" t="s">
        <v>15</v>
      </c>
      <c r="B3" s="109" t="str">
        <f>[1]Munka1!A24</f>
        <v>Szántó Levente</v>
      </c>
      <c r="C3" s="110">
        <v>2012</v>
      </c>
      <c r="D3" s="111" t="s">
        <v>126</v>
      </c>
      <c r="E3" s="111" t="s">
        <v>128</v>
      </c>
      <c r="F3" s="111" t="s">
        <v>127</v>
      </c>
      <c r="G3" s="25">
        <v>77</v>
      </c>
      <c r="H3" s="25">
        <v>84</v>
      </c>
      <c r="I3" s="42">
        <f>SUM(G3:H3)</f>
        <v>161</v>
      </c>
      <c r="J3" s="112"/>
    </row>
    <row r="4" spans="1:10" x14ac:dyDescent="0.2">
      <c r="A4" s="25" t="s">
        <v>25</v>
      </c>
      <c r="B4" s="109" t="str">
        <f>[1]Munka1!A22</f>
        <v xml:space="preserve">Gyergyói Máté Bende </v>
      </c>
      <c r="C4" s="110">
        <v>2012</v>
      </c>
      <c r="D4" s="111" t="s">
        <v>126</v>
      </c>
      <c r="E4" s="111" t="s">
        <v>128</v>
      </c>
      <c r="F4" s="111" t="s">
        <v>127</v>
      </c>
      <c r="G4" s="25">
        <v>72</v>
      </c>
      <c r="H4" s="25">
        <v>85</v>
      </c>
      <c r="I4" s="42">
        <f>SUM(G4:H4)</f>
        <v>157</v>
      </c>
      <c r="J4" s="46"/>
    </row>
    <row r="5" spans="1:10" x14ac:dyDescent="0.2">
      <c r="A5" s="25" t="s">
        <v>26</v>
      </c>
      <c r="B5" s="109" t="str">
        <f>[1]Munka1!A25</f>
        <v>Szénási Áron</v>
      </c>
      <c r="C5" s="110">
        <v>2012</v>
      </c>
      <c r="D5" s="111" t="s">
        <v>126</v>
      </c>
      <c r="E5" s="111" t="s">
        <v>128</v>
      </c>
      <c r="F5" s="111" t="s">
        <v>127</v>
      </c>
      <c r="G5" s="25">
        <v>79</v>
      </c>
      <c r="H5" s="25">
        <v>75</v>
      </c>
      <c r="I5" s="42">
        <f>SUM(G5:H5)</f>
        <v>154</v>
      </c>
      <c r="J5" s="112"/>
    </row>
    <row r="6" spans="1:10" x14ac:dyDescent="0.2">
      <c r="A6" s="24">
        <v>4</v>
      </c>
      <c r="B6" s="88" t="str">
        <f>[1]Munka1!A21</f>
        <v>Bogos Patrik</v>
      </c>
      <c r="C6" s="89">
        <v>2008</v>
      </c>
      <c r="D6" s="90" t="s">
        <v>126</v>
      </c>
      <c r="E6" s="90" t="s">
        <v>128</v>
      </c>
      <c r="F6" s="90" t="s">
        <v>127</v>
      </c>
      <c r="G6" s="24">
        <v>79</v>
      </c>
      <c r="H6" s="24">
        <v>73</v>
      </c>
      <c r="I6" s="42">
        <f>SUM(G6:H6)</f>
        <v>152</v>
      </c>
    </row>
    <row r="7" spans="1:10" x14ac:dyDescent="0.2">
      <c r="A7" s="24">
        <v>5</v>
      </c>
      <c r="B7" s="88"/>
      <c r="C7" s="89"/>
      <c r="D7" s="90"/>
      <c r="E7" s="90"/>
      <c r="F7" s="90"/>
      <c r="G7" s="24" t="s">
        <v>41</v>
      </c>
      <c r="H7" s="24" t="s">
        <v>41</v>
      </c>
      <c r="I7" s="42">
        <f>SUM(G7:H7)</f>
        <v>0</v>
      </c>
    </row>
    <row r="8" spans="1:10" x14ac:dyDescent="0.2">
      <c r="A8" s="24"/>
      <c r="B8" s="27"/>
      <c r="C8" s="52"/>
      <c r="D8" s="27"/>
      <c r="E8" s="27"/>
      <c r="F8" s="27"/>
      <c r="G8" s="24"/>
      <c r="H8" s="24"/>
      <c r="I8" s="42">
        <f t="shared" ref="I8" si="0">SUM(G8:H8)</f>
        <v>0</v>
      </c>
    </row>
    <row r="9" spans="1:10" x14ac:dyDescent="0.2">
      <c r="A9" s="25" t="s">
        <v>15</v>
      </c>
      <c r="B9" s="113" t="s">
        <v>152</v>
      </c>
      <c r="C9" s="114">
        <v>2010</v>
      </c>
      <c r="D9" s="113" t="s">
        <v>114</v>
      </c>
      <c r="E9" s="113" t="s">
        <v>195</v>
      </c>
      <c r="F9" s="113" t="s">
        <v>116</v>
      </c>
      <c r="G9" s="25">
        <v>83</v>
      </c>
      <c r="H9" s="25">
        <v>69</v>
      </c>
      <c r="I9" s="42">
        <f t="shared" ref="I9:I14" si="1">SUM(G9:H9)</f>
        <v>152</v>
      </c>
      <c r="J9" s="46">
        <v>1</v>
      </c>
    </row>
    <row r="10" spans="1:10" x14ac:dyDescent="0.2">
      <c r="A10" s="25" t="s">
        <v>25</v>
      </c>
      <c r="B10" s="113" t="s">
        <v>150</v>
      </c>
      <c r="C10" s="114">
        <v>2012</v>
      </c>
      <c r="D10" s="113" t="s">
        <v>114</v>
      </c>
      <c r="E10" s="113" t="s">
        <v>190</v>
      </c>
      <c r="F10" s="113" t="s">
        <v>116</v>
      </c>
      <c r="G10" s="25">
        <v>67</v>
      </c>
      <c r="H10" s="25">
        <v>75</v>
      </c>
      <c r="I10" s="42">
        <f t="shared" si="1"/>
        <v>142</v>
      </c>
      <c r="J10" s="46"/>
    </row>
    <row r="11" spans="1:10" x14ac:dyDescent="0.2">
      <c r="A11" s="25" t="s">
        <v>26</v>
      </c>
      <c r="B11" s="115" t="s">
        <v>153</v>
      </c>
      <c r="C11" s="114">
        <v>2012</v>
      </c>
      <c r="D11" s="113" t="s">
        <v>114</v>
      </c>
      <c r="E11" s="113" t="s">
        <v>187</v>
      </c>
      <c r="F11" s="113" t="s">
        <v>116</v>
      </c>
      <c r="G11" s="25">
        <v>71</v>
      </c>
      <c r="H11" s="25">
        <v>66</v>
      </c>
      <c r="I11" s="42">
        <f t="shared" si="1"/>
        <v>137</v>
      </c>
      <c r="J11" s="46"/>
    </row>
    <row r="12" spans="1:10" x14ac:dyDescent="0.2">
      <c r="A12" s="24">
        <v>4</v>
      </c>
      <c r="B12" s="51" t="s">
        <v>151</v>
      </c>
      <c r="C12" s="52">
        <v>2011</v>
      </c>
      <c r="D12" s="27" t="s">
        <v>114</v>
      </c>
      <c r="E12" s="27" t="s">
        <v>194</v>
      </c>
      <c r="F12" s="27" t="s">
        <v>116</v>
      </c>
      <c r="G12" s="24">
        <v>56</v>
      </c>
      <c r="H12" s="24">
        <v>34</v>
      </c>
      <c r="I12" s="42">
        <f t="shared" si="1"/>
        <v>90</v>
      </c>
    </row>
    <row r="13" spans="1:10" x14ac:dyDescent="0.2">
      <c r="A13" s="24">
        <v>5</v>
      </c>
      <c r="B13" s="27" t="s">
        <v>223</v>
      </c>
      <c r="C13" s="52">
        <v>2011</v>
      </c>
      <c r="D13" s="27" t="s">
        <v>114</v>
      </c>
      <c r="E13" s="27" t="s">
        <v>183</v>
      </c>
      <c r="F13" s="27" t="s">
        <v>116</v>
      </c>
      <c r="G13" s="24">
        <v>51</v>
      </c>
      <c r="H13" s="24">
        <v>37</v>
      </c>
      <c r="I13" s="42">
        <f t="shared" si="1"/>
        <v>88</v>
      </c>
      <c r="J13" s="44">
        <v>1</v>
      </c>
    </row>
    <row r="14" spans="1:10" x14ac:dyDescent="0.2">
      <c r="A14" s="24">
        <v>6</v>
      </c>
      <c r="B14" s="51"/>
      <c r="C14" s="52"/>
      <c r="D14" s="27"/>
      <c r="E14" s="53"/>
      <c r="F14" s="27"/>
      <c r="G14" s="24"/>
      <c r="H14" s="24"/>
      <c r="I14" s="42">
        <f t="shared" si="1"/>
        <v>0</v>
      </c>
    </row>
    <row r="15" spans="1:10" x14ac:dyDescent="0.2">
      <c r="A15" s="24">
        <v>13</v>
      </c>
      <c r="B15" s="27"/>
      <c r="C15" s="52"/>
      <c r="D15" s="27"/>
      <c r="E15" s="27"/>
      <c r="F15" s="27"/>
      <c r="G15" s="24"/>
      <c r="H15" s="24"/>
      <c r="I15" s="42">
        <f t="shared" ref="I15:I18" si="2">SUM(G15:H15)</f>
        <v>0</v>
      </c>
    </row>
    <row r="16" spans="1:10" x14ac:dyDescent="0.2">
      <c r="A16" s="24">
        <v>14</v>
      </c>
      <c r="B16" s="27"/>
      <c r="C16" s="52"/>
      <c r="D16" s="27"/>
      <c r="E16" s="27"/>
      <c r="F16" s="27"/>
      <c r="G16" s="24"/>
      <c r="H16" s="24"/>
      <c r="I16" s="42">
        <f t="shared" si="2"/>
        <v>0</v>
      </c>
    </row>
    <row r="17" spans="1:9" x14ac:dyDescent="0.2">
      <c r="A17" s="24"/>
      <c r="B17" s="27"/>
      <c r="C17" s="52"/>
      <c r="D17" s="27"/>
      <c r="E17" s="27"/>
      <c r="F17" s="27"/>
      <c r="G17" s="24"/>
      <c r="H17" s="24"/>
      <c r="I17" s="42">
        <f t="shared" si="2"/>
        <v>0</v>
      </c>
    </row>
    <row r="18" spans="1:9" x14ac:dyDescent="0.2">
      <c r="A18" s="24"/>
      <c r="B18" s="27"/>
      <c r="C18" s="52"/>
      <c r="D18" s="27"/>
      <c r="E18" s="27"/>
      <c r="F18" s="27"/>
      <c r="G18" s="24"/>
      <c r="H18" s="24"/>
      <c r="I18" s="42">
        <f t="shared" si="2"/>
        <v>0</v>
      </c>
    </row>
    <row r="19" spans="1:9" ht="15" x14ac:dyDescent="0.2">
      <c r="A19" s="2"/>
      <c r="C19" s="2"/>
      <c r="G19" s="2"/>
      <c r="H19" s="2"/>
      <c r="I19" s="2"/>
    </row>
    <row r="20" spans="1:9" ht="15" x14ac:dyDescent="0.2">
      <c r="A20" s="2"/>
      <c r="C20" s="2"/>
      <c r="G20" s="2"/>
      <c r="H20" s="2"/>
      <c r="I20" s="2"/>
    </row>
    <row r="21" spans="1:9" x14ac:dyDescent="0.2">
      <c r="A21" s="2"/>
      <c r="B21" s="1" t="s">
        <v>34</v>
      </c>
      <c r="C21" s="2"/>
      <c r="G21" s="2"/>
      <c r="H21" s="2"/>
      <c r="I21" s="2"/>
    </row>
    <row r="22" spans="1:9" x14ac:dyDescent="0.2">
      <c r="A22" s="24" t="s">
        <v>15</v>
      </c>
      <c r="B22" s="140" t="s">
        <v>128</v>
      </c>
      <c r="C22" s="141"/>
      <c r="D22" s="141"/>
      <c r="E22" s="142"/>
      <c r="F22" s="28" t="s">
        <v>127</v>
      </c>
      <c r="G22" s="28"/>
      <c r="H22" s="28"/>
      <c r="I22" s="42">
        <f>SUM(I23:I25)</f>
        <v>463</v>
      </c>
    </row>
    <row r="23" spans="1:9" ht="16.5" customHeight="1" x14ac:dyDescent="0.2">
      <c r="A23" s="49">
        <v>1</v>
      </c>
      <c r="B23" s="28" t="s">
        <v>235</v>
      </c>
      <c r="C23" s="24">
        <v>2008</v>
      </c>
      <c r="D23" s="28" t="s">
        <v>126</v>
      </c>
      <c r="E23" s="90" t="s">
        <v>128</v>
      </c>
      <c r="F23" s="28" t="s">
        <v>127</v>
      </c>
      <c r="G23" s="28">
        <v>79</v>
      </c>
      <c r="H23" s="49">
        <v>73</v>
      </c>
      <c r="I23" s="28">
        <f>SUM(G23:H23)</f>
        <v>152</v>
      </c>
    </row>
    <row r="24" spans="1:9" ht="16.5" customHeight="1" x14ac:dyDescent="0.2">
      <c r="A24" s="49">
        <v>2</v>
      </c>
      <c r="B24" s="28" t="s">
        <v>237</v>
      </c>
      <c r="C24" s="24">
        <v>2012</v>
      </c>
      <c r="D24" s="28" t="s">
        <v>126</v>
      </c>
      <c r="E24" s="90" t="s">
        <v>128</v>
      </c>
      <c r="F24" s="28" t="s">
        <v>127</v>
      </c>
      <c r="G24" s="28">
        <v>72</v>
      </c>
      <c r="H24" s="49">
        <v>85</v>
      </c>
      <c r="I24" s="28">
        <f t="shared" ref="I24:I25" si="3">SUM(G24:H24)</f>
        <v>157</v>
      </c>
    </row>
    <row r="25" spans="1:9" ht="16.5" customHeight="1" x14ac:dyDescent="0.2">
      <c r="A25" s="49">
        <v>3</v>
      </c>
      <c r="B25" s="28" t="s">
        <v>236</v>
      </c>
      <c r="C25" s="24">
        <v>2012</v>
      </c>
      <c r="D25" s="28" t="s">
        <v>126</v>
      </c>
      <c r="E25" s="90" t="s">
        <v>128</v>
      </c>
      <c r="F25" s="28" t="s">
        <v>127</v>
      </c>
      <c r="G25" s="28">
        <v>79</v>
      </c>
      <c r="H25" s="49">
        <v>75</v>
      </c>
      <c r="I25" s="28">
        <f t="shared" si="3"/>
        <v>154</v>
      </c>
    </row>
    <row r="26" spans="1:9" ht="15" customHeight="1" x14ac:dyDescent="0.2">
      <c r="C26" s="2"/>
      <c r="G26" s="2"/>
      <c r="H26" s="44"/>
      <c r="I26" s="2"/>
    </row>
    <row r="27" spans="1:9" ht="15.75" customHeight="1" x14ac:dyDescent="0.2">
      <c r="A27" s="24" t="s">
        <v>25</v>
      </c>
      <c r="B27" s="137" t="s">
        <v>41</v>
      </c>
      <c r="C27" s="138"/>
      <c r="D27" s="138"/>
      <c r="E27" s="139"/>
      <c r="F27" s="28" t="s">
        <v>41</v>
      </c>
      <c r="G27" s="28"/>
      <c r="H27" s="49"/>
      <c r="I27" s="42" t="s">
        <v>41</v>
      </c>
    </row>
    <row r="28" spans="1:9" ht="15.75" customHeight="1" x14ac:dyDescent="0.2">
      <c r="A28" s="49">
        <v>1</v>
      </c>
      <c r="B28" s="28" t="s">
        <v>41</v>
      </c>
      <c r="C28" s="24" t="s">
        <v>41</v>
      </c>
      <c r="D28" s="28"/>
      <c r="E28" s="28"/>
      <c r="F28" s="28"/>
      <c r="G28" s="28"/>
      <c r="H28" s="49" t="s">
        <v>41</v>
      </c>
      <c r="I28" s="49"/>
    </row>
    <row r="29" spans="1:9" ht="15.75" customHeight="1" x14ac:dyDescent="0.2">
      <c r="A29" s="49">
        <v>2</v>
      </c>
      <c r="B29" s="28" t="s">
        <v>41</v>
      </c>
      <c r="C29" s="24" t="s">
        <v>41</v>
      </c>
      <c r="D29" s="28"/>
      <c r="E29" s="28"/>
      <c r="F29" s="28"/>
      <c r="G29" s="28"/>
      <c r="H29" s="49" t="s">
        <v>41</v>
      </c>
      <c r="I29" s="49"/>
    </row>
    <row r="30" spans="1:9" ht="15.75" customHeight="1" x14ac:dyDescent="0.2">
      <c r="A30" s="49">
        <v>3</v>
      </c>
      <c r="B30" s="28" t="s">
        <v>41</v>
      </c>
      <c r="C30" s="24" t="s">
        <v>41</v>
      </c>
      <c r="D30" s="28"/>
      <c r="E30" s="28"/>
      <c r="F30" s="28"/>
      <c r="G30" s="28"/>
      <c r="H30" s="49" t="s">
        <v>41</v>
      </c>
      <c r="I30" s="49"/>
    </row>
    <row r="31" spans="1:9" ht="15" customHeight="1" x14ac:dyDescent="0.2">
      <c r="A31" s="2"/>
      <c r="C31" s="2"/>
      <c r="G31" s="2"/>
      <c r="H31" s="44"/>
      <c r="I31" s="44"/>
    </row>
    <row r="32" spans="1:9" ht="15.75" customHeight="1" x14ac:dyDescent="0.2">
      <c r="A32" s="24" t="s">
        <v>26</v>
      </c>
      <c r="B32" s="137" t="s">
        <v>41</v>
      </c>
      <c r="C32" s="138"/>
      <c r="D32" s="138"/>
      <c r="E32" s="139"/>
      <c r="F32" s="28" t="s">
        <v>41</v>
      </c>
      <c r="G32" s="28"/>
      <c r="H32" s="49"/>
      <c r="I32" s="42" t="s">
        <v>41</v>
      </c>
    </row>
    <row r="33" spans="1:9" ht="15.75" customHeight="1" x14ac:dyDescent="0.2">
      <c r="A33" s="49">
        <v>1</v>
      </c>
      <c r="B33" s="28" t="s">
        <v>41</v>
      </c>
      <c r="C33" s="24" t="s">
        <v>41</v>
      </c>
      <c r="D33" s="28"/>
      <c r="E33" s="28"/>
      <c r="F33" s="28"/>
      <c r="G33" s="28"/>
      <c r="H33" s="49" t="s">
        <v>41</v>
      </c>
      <c r="I33" s="49"/>
    </row>
    <row r="34" spans="1:9" ht="15.75" customHeight="1" x14ac:dyDescent="0.2">
      <c r="A34" s="49">
        <v>2</v>
      </c>
      <c r="B34" s="28" t="s">
        <v>41</v>
      </c>
      <c r="C34" s="24" t="s">
        <v>41</v>
      </c>
      <c r="D34" s="28"/>
      <c r="E34" s="28"/>
      <c r="F34" s="28"/>
      <c r="G34" s="28"/>
      <c r="H34" s="49" t="s">
        <v>41</v>
      </c>
      <c r="I34" s="49"/>
    </row>
    <row r="35" spans="1:9" ht="15.75" customHeight="1" x14ac:dyDescent="0.2">
      <c r="A35" s="49">
        <v>3</v>
      </c>
      <c r="B35" s="28" t="s">
        <v>41</v>
      </c>
      <c r="C35" s="24" t="s">
        <v>41</v>
      </c>
      <c r="D35" s="28"/>
      <c r="E35" s="28"/>
      <c r="F35" s="28"/>
      <c r="G35" s="28"/>
      <c r="H35" s="49" t="s">
        <v>41</v>
      </c>
      <c r="I35" s="49"/>
    </row>
    <row r="36" spans="1:9" ht="15" customHeight="1" x14ac:dyDescent="0.2">
      <c r="A36" s="2"/>
      <c r="C36" s="2"/>
      <c r="G36" s="2"/>
      <c r="H36" s="44"/>
      <c r="I36" s="44"/>
    </row>
    <row r="37" spans="1:9" ht="15.75" customHeight="1" x14ac:dyDescent="0.2">
      <c r="A37" s="24" t="s">
        <v>74</v>
      </c>
      <c r="B37" s="137" t="s">
        <v>41</v>
      </c>
      <c r="C37" s="138"/>
      <c r="D37" s="138"/>
      <c r="E37" s="139"/>
      <c r="F37" s="28" t="s">
        <v>41</v>
      </c>
      <c r="G37" s="28"/>
      <c r="H37" s="49"/>
      <c r="I37" s="42" t="s">
        <v>41</v>
      </c>
    </row>
    <row r="38" spans="1:9" ht="15.75" customHeight="1" x14ac:dyDescent="0.2">
      <c r="A38" s="49">
        <v>1</v>
      </c>
      <c r="B38" s="28" t="s">
        <v>41</v>
      </c>
      <c r="C38" s="24" t="s">
        <v>41</v>
      </c>
      <c r="D38" s="28"/>
      <c r="E38" s="28"/>
      <c r="F38" s="28"/>
      <c r="G38" s="28"/>
      <c r="H38" s="49" t="s">
        <v>41</v>
      </c>
      <c r="I38" s="49"/>
    </row>
    <row r="39" spans="1:9" ht="15.75" customHeight="1" x14ac:dyDescent="0.2">
      <c r="A39" s="49">
        <v>2</v>
      </c>
      <c r="B39" s="28" t="s">
        <v>41</v>
      </c>
      <c r="C39" s="24" t="s">
        <v>41</v>
      </c>
      <c r="D39" s="28"/>
      <c r="E39" s="28"/>
      <c r="F39" s="28"/>
      <c r="G39" s="28"/>
      <c r="H39" s="49" t="s">
        <v>41</v>
      </c>
      <c r="I39" s="49"/>
    </row>
    <row r="40" spans="1:9" ht="15.75" customHeight="1" x14ac:dyDescent="0.2">
      <c r="A40" s="49">
        <v>3</v>
      </c>
      <c r="B40" s="28" t="s">
        <v>41</v>
      </c>
      <c r="C40" s="24" t="s">
        <v>41</v>
      </c>
      <c r="D40" s="28"/>
      <c r="E40" s="28"/>
      <c r="F40" s="28"/>
      <c r="G40" s="28"/>
      <c r="H40" s="49" t="s">
        <v>41</v>
      </c>
      <c r="I40" s="49"/>
    </row>
    <row r="41" spans="1:9" ht="15" customHeight="1" x14ac:dyDescent="0.2">
      <c r="C41" s="2"/>
      <c r="G41" s="2"/>
      <c r="H41" s="44"/>
      <c r="I41" s="44"/>
    </row>
    <row r="42" spans="1:9" ht="15.75" customHeight="1" x14ac:dyDescent="0.2">
      <c r="A42" s="24" t="s">
        <v>75</v>
      </c>
      <c r="B42" s="137" t="s">
        <v>41</v>
      </c>
      <c r="C42" s="138"/>
      <c r="D42" s="138"/>
      <c r="E42" s="139"/>
      <c r="F42" s="28" t="s">
        <v>41</v>
      </c>
      <c r="G42" s="28"/>
      <c r="H42" s="49"/>
      <c r="I42" s="42" t="s">
        <v>41</v>
      </c>
    </row>
    <row r="43" spans="1:9" ht="15.75" customHeight="1" x14ac:dyDescent="0.2">
      <c r="A43" s="49">
        <v>1</v>
      </c>
      <c r="B43" s="28" t="s">
        <v>41</v>
      </c>
      <c r="C43" s="24" t="s">
        <v>41</v>
      </c>
      <c r="D43" s="28"/>
      <c r="E43" s="28"/>
      <c r="F43" s="28"/>
      <c r="G43" s="28"/>
      <c r="H43" s="49" t="s">
        <v>41</v>
      </c>
      <c r="I43" s="49"/>
    </row>
    <row r="44" spans="1:9" ht="15.75" customHeight="1" x14ac:dyDescent="0.2">
      <c r="A44" s="49">
        <v>2</v>
      </c>
      <c r="B44" s="28" t="s">
        <v>41</v>
      </c>
      <c r="C44" s="24" t="s">
        <v>41</v>
      </c>
      <c r="D44" s="28"/>
      <c r="E44" s="28"/>
      <c r="F44" s="28"/>
      <c r="G44" s="28"/>
      <c r="H44" s="49" t="s">
        <v>41</v>
      </c>
      <c r="I44" s="49"/>
    </row>
    <row r="45" spans="1:9" ht="15.75" customHeight="1" x14ac:dyDescent="0.2">
      <c r="A45" s="49">
        <v>3</v>
      </c>
      <c r="B45" s="28" t="s">
        <v>41</v>
      </c>
      <c r="C45" s="24" t="s">
        <v>41</v>
      </c>
      <c r="D45" s="28"/>
      <c r="E45" s="28"/>
      <c r="F45" s="28"/>
      <c r="G45" s="28"/>
      <c r="H45" s="49" t="s">
        <v>41</v>
      </c>
      <c r="I45" s="49"/>
    </row>
    <row r="46" spans="1:9" ht="15" customHeight="1" x14ac:dyDescent="0.2">
      <c r="A46" s="2"/>
      <c r="C46" s="2"/>
      <c r="G46" s="2"/>
      <c r="H46" s="44"/>
      <c r="I46" s="44"/>
    </row>
    <row r="47" spans="1:9" ht="15.75" customHeight="1" x14ac:dyDescent="0.2">
      <c r="A47" s="24" t="s">
        <v>76</v>
      </c>
      <c r="B47" s="137" t="s">
        <v>41</v>
      </c>
      <c r="C47" s="138"/>
      <c r="D47" s="138"/>
      <c r="E47" s="139"/>
      <c r="F47" s="28" t="s">
        <v>41</v>
      </c>
      <c r="G47" s="28"/>
      <c r="H47" s="49"/>
      <c r="I47" s="42" t="s">
        <v>41</v>
      </c>
    </row>
    <row r="48" spans="1:9" ht="15.75" customHeight="1" x14ac:dyDescent="0.2">
      <c r="A48" s="49">
        <v>1</v>
      </c>
      <c r="B48" s="28" t="s">
        <v>41</v>
      </c>
      <c r="C48" s="24" t="s">
        <v>41</v>
      </c>
      <c r="D48" s="28"/>
      <c r="E48" s="28"/>
      <c r="F48" s="28"/>
      <c r="G48" s="28"/>
      <c r="H48" s="49" t="s">
        <v>41</v>
      </c>
      <c r="I48" s="49"/>
    </row>
    <row r="49" spans="1:9" ht="15.75" customHeight="1" x14ac:dyDescent="0.2">
      <c r="A49" s="49">
        <v>2</v>
      </c>
      <c r="B49" s="28" t="s">
        <v>41</v>
      </c>
      <c r="C49" s="24" t="s">
        <v>41</v>
      </c>
      <c r="D49" s="28"/>
      <c r="E49" s="28"/>
      <c r="F49" s="28"/>
      <c r="G49" s="28"/>
      <c r="H49" s="49" t="s">
        <v>41</v>
      </c>
      <c r="I49" s="49"/>
    </row>
    <row r="50" spans="1:9" ht="15.75" customHeight="1" x14ac:dyDescent="0.2">
      <c r="A50" s="49">
        <v>3</v>
      </c>
      <c r="B50" s="28" t="s">
        <v>41</v>
      </c>
      <c r="C50" s="24" t="s">
        <v>41</v>
      </c>
      <c r="D50" s="28"/>
      <c r="E50" s="28"/>
      <c r="F50" s="28"/>
      <c r="G50" s="28"/>
      <c r="H50" s="49" t="s">
        <v>41</v>
      </c>
      <c r="I50" s="49"/>
    </row>
    <row r="51" spans="1:9" ht="15" customHeight="1" x14ac:dyDescent="0.2">
      <c r="G51" s="3"/>
      <c r="H51" s="44"/>
      <c r="I51" s="46"/>
    </row>
    <row r="52" spans="1:9" ht="15.75" customHeight="1" x14ac:dyDescent="0.2">
      <c r="A52" s="24" t="s">
        <v>77</v>
      </c>
      <c r="B52" s="137" t="s">
        <v>41</v>
      </c>
      <c r="C52" s="138"/>
      <c r="D52" s="138"/>
      <c r="E52" s="139"/>
      <c r="F52" s="28" t="s">
        <v>41</v>
      </c>
      <c r="G52" s="28"/>
      <c r="H52" s="49"/>
      <c r="I52" s="42" t="s">
        <v>41</v>
      </c>
    </row>
    <row r="53" spans="1:9" ht="15.75" customHeight="1" x14ac:dyDescent="0.2">
      <c r="A53" s="49">
        <v>1</v>
      </c>
      <c r="B53" s="28" t="s">
        <v>41</v>
      </c>
      <c r="C53" s="24" t="s">
        <v>41</v>
      </c>
      <c r="D53" s="28"/>
      <c r="E53" s="28"/>
      <c r="F53" s="28"/>
      <c r="G53" s="28"/>
      <c r="H53" s="49" t="s">
        <v>41</v>
      </c>
      <c r="I53" s="49"/>
    </row>
    <row r="54" spans="1:9" ht="15.75" customHeight="1" x14ac:dyDescent="0.2">
      <c r="A54" s="49">
        <v>2</v>
      </c>
      <c r="B54" s="28" t="s">
        <v>41</v>
      </c>
      <c r="C54" s="24" t="s">
        <v>41</v>
      </c>
      <c r="D54" s="28"/>
      <c r="E54" s="28"/>
      <c r="F54" s="28"/>
      <c r="G54" s="28"/>
      <c r="H54" s="49" t="s">
        <v>41</v>
      </c>
      <c r="I54" s="49"/>
    </row>
    <row r="55" spans="1:9" ht="15.75" customHeight="1" x14ac:dyDescent="0.2">
      <c r="A55" s="49">
        <v>3</v>
      </c>
      <c r="B55" s="28" t="s">
        <v>41</v>
      </c>
      <c r="C55" s="24" t="s">
        <v>41</v>
      </c>
      <c r="D55" s="28"/>
      <c r="E55" s="28"/>
      <c r="F55" s="28"/>
      <c r="G55" s="28"/>
      <c r="H55" s="49" t="s">
        <v>41</v>
      </c>
      <c r="I55" s="49"/>
    </row>
    <row r="56" spans="1:9" ht="15" customHeight="1" x14ac:dyDescent="0.2">
      <c r="C56" s="2"/>
      <c r="G56" s="2"/>
      <c r="H56" s="44"/>
      <c r="I56" s="44"/>
    </row>
    <row r="57" spans="1:9" ht="15.75" customHeight="1" x14ac:dyDescent="0.2">
      <c r="A57" s="24" t="s">
        <v>78</v>
      </c>
      <c r="B57" s="137" t="s">
        <v>41</v>
      </c>
      <c r="C57" s="138"/>
      <c r="D57" s="138"/>
      <c r="E57" s="139"/>
      <c r="F57" s="28" t="s">
        <v>41</v>
      </c>
      <c r="G57" s="28"/>
      <c r="H57" s="49"/>
      <c r="I57" s="42" t="s">
        <v>41</v>
      </c>
    </row>
    <row r="58" spans="1:9" ht="15.75" customHeight="1" x14ac:dyDescent="0.2">
      <c r="A58" s="49">
        <v>1</v>
      </c>
      <c r="B58" s="28" t="s">
        <v>41</v>
      </c>
      <c r="C58" s="24" t="s">
        <v>41</v>
      </c>
      <c r="D58" s="28"/>
      <c r="E58" s="28"/>
      <c r="F58" s="28"/>
      <c r="G58" s="28"/>
      <c r="H58" s="49" t="s">
        <v>41</v>
      </c>
      <c r="I58" s="49"/>
    </row>
    <row r="59" spans="1:9" ht="15.75" customHeight="1" x14ac:dyDescent="0.2">
      <c r="A59" s="49">
        <v>2</v>
      </c>
      <c r="B59" s="28" t="s">
        <v>41</v>
      </c>
      <c r="C59" s="24" t="s">
        <v>41</v>
      </c>
      <c r="D59" s="28"/>
      <c r="E59" s="28"/>
      <c r="F59" s="28"/>
      <c r="G59" s="28"/>
      <c r="H59" s="49" t="s">
        <v>41</v>
      </c>
      <c r="I59" s="49"/>
    </row>
    <row r="60" spans="1:9" ht="15.75" customHeight="1" x14ac:dyDescent="0.2">
      <c r="A60" s="49">
        <v>3</v>
      </c>
      <c r="B60" s="28" t="s">
        <v>41</v>
      </c>
      <c r="C60" s="24" t="s">
        <v>41</v>
      </c>
      <c r="D60" s="28"/>
      <c r="E60" s="28"/>
      <c r="F60" s="28"/>
      <c r="G60" s="28"/>
      <c r="H60" s="49" t="s">
        <v>41</v>
      </c>
      <c r="I60" s="49"/>
    </row>
    <row r="61" spans="1:9" ht="15" customHeight="1" x14ac:dyDescent="0.2">
      <c r="A61" s="2"/>
      <c r="C61" s="2"/>
      <c r="G61" s="2"/>
      <c r="H61" s="44"/>
      <c r="I61" s="44"/>
    </row>
    <row r="62" spans="1:9" ht="15.75" customHeight="1" x14ac:dyDescent="0.2">
      <c r="A62" s="24" t="s">
        <v>79</v>
      </c>
      <c r="B62" s="137" t="s">
        <v>41</v>
      </c>
      <c r="C62" s="138"/>
      <c r="D62" s="138"/>
      <c r="E62" s="139"/>
      <c r="F62" s="28" t="s">
        <v>41</v>
      </c>
      <c r="G62" s="28"/>
      <c r="H62" s="49"/>
      <c r="I62" s="42" t="s">
        <v>41</v>
      </c>
    </row>
    <row r="63" spans="1:9" ht="15.75" customHeight="1" x14ac:dyDescent="0.2">
      <c r="A63" s="49">
        <v>1</v>
      </c>
      <c r="B63" s="28" t="s">
        <v>41</v>
      </c>
      <c r="C63" s="24" t="s">
        <v>41</v>
      </c>
      <c r="D63" s="28"/>
      <c r="E63" s="28"/>
      <c r="F63" s="28"/>
      <c r="G63" s="28"/>
      <c r="H63" s="49" t="s">
        <v>41</v>
      </c>
      <c r="I63" s="49"/>
    </row>
    <row r="64" spans="1:9" ht="15.75" customHeight="1" x14ac:dyDescent="0.2">
      <c r="A64" s="49">
        <v>2</v>
      </c>
      <c r="B64" s="28" t="s">
        <v>41</v>
      </c>
      <c r="C64" s="24" t="s">
        <v>41</v>
      </c>
      <c r="D64" s="28"/>
      <c r="E64" s="28"/>
      <c r="F64" s="28"/>
      <c r="G64" s="28"/>
      <c r="H64" s="49" t="s">
        <v>41</v>
      </c>
      <c r="I64" s="49"/>
    </row>
    <row r="65" spans="1:9" ht="15.75" customHeight="1" x14ac:dyDescent="0.2">
      <c r="A65" s="49">
        <v>3</v>
      </c>
      <c r="B65" s="28" t="s">
        <v>41</v>
      </c>
      <c r="C65" s="24" t="s">
        <v>41</v>
      </c>
      <c r="D65" s="28"/>
      <c r="E65" s="28"/>
      <c r="F65" s="28"/>
      <c r="G65" s="28"/>
      <c r="H65" s="49" t="s">
        <v>41</v>
      </c>
      <c r="I65" s="49"/>
    </row>
  </sheetData>
  <sortState xmlns:xlrd2="http://schemas.microsoft.com/office/spreadsheetml/2017/richdata2" ref="B9:J14">
    <sortCondition descending="1" ref="I9:I14"/>
    <sortCondition descending="1" ref="J9:J14"/>
  </sortState>
  <mergeCells count="9">
    <mergeCell ref="B52:E52"/>
    <mergeCell ref="B57:E57"/>
    <mergeCell ref="B62:E62"/>
    <mergeCell ref="B22:E22"/>
    <mergeCell ref="B27:E27"/>
    <mergeCell ref="B32:E32"/>
    <mergeCell ref="B37:E37"/>
    <mergeCell ref="B42:E42"/>
    <mergeCell ref="B47:E47"/>
  </mergeCells>
  <phoneticPr fontId="0" type="noConversion"/>
  <conditionalFormatting sqref="I3:I18">
    <cfRule type="cellIs" dxfId="7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6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9" t="s">
        <v>20</v>
      </c>
    </row>
    <row r="3" spans="2:2" ht="13.5" thickTop="1" x14ac:dyDescent="0.2"/>
    <row r="46" spans="7:16" ht="6" customHeight="1" x14ac:dyDescent="0.2"/>
    <row r="47" spans="7:16" ht="12.75" customHeight="1" x14ac:dyDescent="0.2">
      <c r="G47" s="160" t="str">
        <f>IF(B2="LPU Fiú A 20",Nylpu_Fiú_a_20!B22,IF(B2="LPU Z Fiú A 20",Lpu_zárt_Fiú_a_20!B31,IF(B2="LPU Fiú B 20",Nylpu_Fiú_b_20!B34,IF(B2="LPU Z Fiú B 20",Lpu_zárt_Fiú_b_20!B31,IF(B2="LPU Fiú C 40",Lpu_Fiú_c_40!B31,IF(B2="LPU Leány A 20",Nylpu_Leány_a_20!B20,IF(B2="LPU Z Leány A 20",Lpu_zárt_Leány_a_20!B23,IF(B2="LPU Leány B 20",Nylpu_Leány_b_20!B42,IF(B2="LPU Z Leány B 20",Lpu_zárt_Leány_b_20!B31,IF(B2="LPU Leány C 40",Lpu_Leány_c_40!B31,IF(B2="LPI Fiú A 20",Lpi_Fiú_a_20!B31,IF(B2="LPI Fiú B 20",Lpi_Fiú_b_20!B16,IF(B2="LPI Fiú C 40",Lpi40_Fiú_c_40!B31,IF(B2="LPI Leány A 20",Lpi_Leány_a_20!B31,IF(B2="LPI Leány B 20",Lpi_Leány_b_20!B17,IF(B2="LPI Leány C 40",Lpi40_Leány_c_40!B31,))))))))))))))))</f>
        <v>-</v>
      </c>
      <c r="H47" s="161"/>
      <c r="I47" s="161"/>
      <c r="J47" s="161"/>
      <c r="K47" s="161"/>
      <c r="L47" s="161"/>
      <c r="M47" s="161"/>
      <c r="N47" s="161"/>
      <c r="O47" s="161"/>
      <c r="P47" s="161"/>
    </row>
    <row r="48" spans="7:16" ht="12.75" customHeight="1" x14ac:dyDescent="0.2">
      <c r="G48" s="161"/>
      <c r="H48" s="161"/>
      <c r="I48" s="161"/>
      <c r="J48" s="161"/>
      <c r="K48" s="161"/>
      <c r="L48" s="161"/>
      <c r="M48" s="161"/>
      <c r="N48" s="161"/>
      <c r="O48" s="161"/>
      <c r="P48" s="161"/>
    </row>
    <row r="49" spans="2:16" ht="15" customHeight="1" x14ac:dyDescent="0.2">
      <c r="G49" s="161"/>
      <c r="H49" s="161"/>
      <c r="I49" s="161"/>
      <c r="J49" s="161"/>
      <c r="K49" s="161"/>
      <c r="L49" s="161"/>
      <c r="M49" s="161"/>
      <c r="N49" s="161"/>
      <c r="O49" s="161"/>
      <c r="P49" s="161"/>
    </row>
    <row r="50" spans="2:16" ht="15" customHeight="1" x14ac:dyDescent="0.2">
      <c r="B50" t="s">
        <v>9</v>
      </c>
      <c r="G50" s="161"/>
      <c r="H50" s="161"/>
      <c r="I50" s="161"/>
      <c r="J50" s="161"/>
      <c r="K50" s="161"/>
      <c r="L50" s="161"/>
      <c r="M50" s="161"/>
      <c r="N50" s="161"/>
      <c r="O50" s="161"/>
      <c r="P50" s="161"/>
    </row>
    <row r="51" spans="2:16" ht="15" customHeight="1" x14ac:dyDescent="0.2">
      <c r="G51" s="161"/>
      <c r="H51" s="161"/>
      <c r="I51" s="161"/>
      <c r="J51" s="161"/>
      <c r="K51" s="161"/>
      <c r="L51" s="161"/>
      <c r="M51" s="161"/>
      <c r="N51" s="161"/>
      <c r="O51" s="161"/>
      <c r="P51" s="161"/>
    </row>
    <row r="52" spans="2:16" ht="18.75" customHeight="1" x14ac:dyDescent="0.2">
      <c r="G52" s="30"/>
    </row>
    <row r="53" spans="2:16" ht="12.75" customHeight="1" x14ac:dyDescent="0.2">
      <c r="G53" s="30"/>
      <c r="I53" s="38"/>
      <c r="J53" s="158" t="s">
        <v>35</v>
      </c>
      <c r="K53" s="156"/>
      <c r="L53" s="156"/>
      <c r="M53" s="156"/>
    </row>
    <row r="54" spans="2:16" ht="12.75" customHeight="1" x14ac:dyDescent="0.2">
      <c r="G54" s="30"/>
      <c r="J54" s="156"/>
      <c r="K54" s="156"/>
      <c r="L54" s="156"/>
      <c r="M54" s="156"/>
    </row>
    <row r="55" spans="2:16" x14ac:dyDescent="0.2">
      <c r="G55" s="30"/>
      <c r="J55" s="158" t="s">
        <v>36</v>
      </c>
      <c r="K55" s="158"/>
      <c r="L55" s="158"/>
      <c r="M55" s="158"/>
    </row>
    <row r="56" spans="2:16" x14ac:dyDescent="0.2">
      <c r="J56" s="158"/>
      <c r="K56" s="158"/>
      <c r="L56" s="158"/>
      <c r="M56" s="158"/>
    </row>
    <row r="57" spans="2:16" x14ac:dyDescent="0.2">
      <c r="J57" s="158" t="s">
        <v>37</v>
      </c>
      <c r="K57" s="158"/>
      <c r="L57" s="158"/>
      <c r="M57" s="158"/>
    </row>
    <row r="58" spans="2:16" x14ac:dyDescent="0.2">
      <c r="J58" s="158"/>
      <c r="K58" s="158"/>
      <c r="L58" s="158"/>
      <c r="M58" s="158"/>
    </row>
    <row r="59" spans="2:16" x14ac:dyDescent="0.2">
      <c r="B59" t="s">
        <v>10</v>
      </c>
      <c r="F59" s="157" t="s">
        <v>27</v>
      </c>
      <c r="G59" s="157"/>
      <c r="H59" s="157"/>
      <c r="I59" s="157"/>
      <c r="J59" s="157"/>
      <c r="K59" s="157"/>
      <c r="L59" s="157"/>
      <c r="M59" s="157"/>
      <c r="N59" s="156"/>
      <c r="O59" s="156"/>
      <c r="P59" s="156"/>
    </row>
    <row r="60" spans="2:16" x14ac:dyDescent="0.2">
      <c r="F60" s="157"/>
      <c r="G60" s="157"/>
      <c r="H60" s="157"/>
      <c r="I60" s="157"/>
      <c r="J60" s="157"/>
      <c r="K60" s="157"/>
      <c r="L60" s="157"/>
      <c r="M60" s="157"/>
      <c r="N60" s="156"/>
      <c r="O60" s="156"/>
      <c r="P60" s="156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5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53"/>
    </row>
    <row r="66" spans="2:7" x14ac:dyDescent="0.2">
      <c r="D66" s="153"/>
      <c r="E66" s="153"/>
    </row>
    <row r="67" spans="2:7" ht="13.5" customHeight="1" x14ac:dyDescent="0.2">
      <c r="D67" s="35"/>
      <c r="E67" s="35"/>
    </row>
    <row r="70" spans="2:7" ht="6.75" customHeight="1" x14ac:dyDescent="0.2"/>
    <row r="71" spans="2:7" ht="12.75" customHeight="1" x14ac:dyDescent="0.2">
      <c r="B71" t="s">
        <v>12</v>
      </c>
      <c r="D71" s="153" t="s">
        <v>81</v>
      </c>
      <c r="E71" s="153"/>
    </row>
    <row r="72" spans="2:7" ht="12.75" customHeight="1" x14ac:dyDescent="0.2">
      <c r="D72" s="153"/>
      <c r="E72" s="153"/>
    </row>
    <row r="75" spans="2:7" ht="18.75" customHeight="1" x14ac:dyDescent="0.2"/>
    <row r="76" spans="2:7" ht="12.75" customHeight="1" x14ac:dyDescent="0.2">
      <c r="B76" t="s">
        <v>13</v>
      </c>
      <c r="D76" s="151" t="s">
        <v>15</v>
      </c>
      <c r="E76" s="151"/>
      <c r="F76" s="152"/>
      <c r="G76" s="152"/>
    </row>
    <row r="77" spans="2:7" ht="18" customHeight="1" x14ac:dyDescent="0.2">
      <c r="D77" s="151"/>
      <c r="E77" s="151"/>
      <c r="F77" s="152"/>
      <c r="G77" s="152"/>
    </row>
    <row r="82" spans="2:8" ht="21" customHeight="1" x14ac:dyDescent="0.35">
      <c r="B82" t="s">
        <v>14</v>
      </c>
      <c r="D82" s="155" t="s">
        <v>82</v>
      </c>
      <c r="E82" s="155"/>
      <c r="F82" s="155"/>
      <c r="G82" s="155"/>
      <c r="H82" s="156"/>
    </row>
    <row r="128" ht="6" customHeight="1" x14ac:dyDescent="0.2"/>
    <row r="129" spans="2:16" ht="12.75" customHeight="1" x14ac:dyDescent="0.2">
      <c r="G129" s="160" t="str">
        <f>IF(B2="LPU Fiú A 20",Nylpu_Fiú_a_20!B27,IF(B2="LPU Z Fiú A 20",Lpu_zárt_Fiú_a_20!B36,IF(B2="LPU Fiú B 20",Nylpu_Fiú_b_20!B44,IF(B2="LPU Z Fiú B 20",Lpu_zárt_Fiú_b_20!B36,IF(B2="LPU Fiú C 40",Lpu_Fiú_c_40!B36,IF(B2="LPU Leány A 20",Nylpu_Leány_a_20!B25,IF(B2="LPU Z Leány A 20",Lpu_zárt_Leány_a_20!B28,IF(B2="LPU Leány B 20",Nylpu_Leány_b_20!B53,IF(B2="LPU Z Leány B 20",Lpu_zárt_Leány_b_20!B36,IF(B2="LPU Leány C 40",Lpu_Leány_c_40!B36,IF(B2="LPI Fiú A 20",Lpi_Fiú_a_20!B36,IF(B2="LPI Fiú B 20",Lpi_Fiú_b_20!B21,IF(B2="LPI Fiú C 40",Lpi40_Fiú_c_40!B36,IF(B2="LPI Leány A 20",Lpi_Leány_a_20!B36,IF(B2="LPI Leány B 20",Lpi_Leány_b_20!B22,IF(B2="LPI Leány C 40",Lpi40_Leány_c_40!B36,))))))))))))))))</f>
        <v>-</v>
      </c>
      <c r="H129" s="156"/>
      <c r="I129" s="156"/>
      <c r="J129" s="156"/>
      <c r="K129" s="156"/>
      <c r="L129" s="156"/>
      <c r="M129" s="156"/>
      <c r="N129" s="156"/>
      <c r="O129" s="156"/>
      <c r="P129" s="156"/>
    </row>
    <row r="130" spans="2:16" ht="12.75" customHeight="1" x14ac:dyDescent="0.2"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</row>
    <row r="131" spans="2:16" ht="15" customHeight="1" x14ac:dyDescent="0.2"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</row>
    <row r="132" spans="2:16" ht="15" customHeight="1" x14ac:dyDescent="0.2">
      <c r="B132" t="s">
        <v>9</v>
      </c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</row>
    <row r="133" spans="2:16" ht="15" customHeight="1" x14ac:dyDescent="0.2"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</row>
    <row r="134" spans="2:16" ht="18.75" customHeight="1" x14ac:dyDescent="0.2"/>
    <row r="135" spans="2:16" ht="12.75" customHeight="1" x14ac:dyDescent="0.2">
      <c r="I135" s="38"/>
      <c r="J135" s="158" t="s">
        <v>35</v>
      </c>
      <c r="K135" s="156"/>
      <c r="L135" s="156"/>
      <c r="M135" s="156"/>
    </row>
    <row r="136" spans="2:16" ht="12.75" customHeight="1" x14ac:dyDescent="0.2">
      <c r="I136" s="40"/>
      <c r="J136" s="156"/>
      <c r="K136" s="156"/>
      <c r="L136" s="156"/>
      <c r="M136" s="156"/>
    </row>
    <row r="137" spans="2:16" ht="12.75" customHeight="1" x14ac:dyDescent="0.2">
      <c r="J137" s="158" t="s">
        <v>36</v>
      </c>
      <c r="K137" s="158"/>
      <c r="L137" s="158"/>
      <c r="M137" s="158"/>
    </row>
    <row r="138" spans="2:16" x14ac:dyDescent="0.2">
      <c r="J138" s="158"/>
      <c r="K138" s="158"/>
      <c r="L138" s="158"/>
      <c r="M138" s="158"/>
    </row>
    <row r="139" spans="2:16" x14ac:dyDescent="0.2">
      <c r="J139" s="158" t="s">
        <v>37</v>
      </c>
      <c r="K139" s="158"/>
      <c r="L139" s="158"/>
      <c r="M139" s="158"/>
    </row>
    <row r="140" spans="2:16" x14ac:dyDescent="0.2">
      <c r="J140" s="158"/>
      <c r="K140" s="158"/>
      <c r="L140" s="158"/>
      <c r="M140" s="158"/>
    </row>
    <row r="141" spans="2:16" ht="12.75" customHeight="1" x14ac:dyDescent="0.2">
      <c r="B141" t="s">
        <v>10</v>
      </c>
      <c r="F141" s="157" t="s">
        <v>27</v>
      </c>
      <c r="G141" s="157"/>
      <c r="H141" s="157"/>
      <c r="I141" s="157"/>
      <c r="J141" s="157"/>
      <c r="K141" s="157"/>
      <c r="L141" s="157"/>
      <c r="M141" s="157"/>
      <c r="N141" s="156"/>
      <c r="O141" s="156"/>
      <c r="P141" s="156"/>
    </row>
    <row r="142" spans="2:16" ht="12.75" customHeight="1" x14ac:dyDescent="0.2">
      <c r="F142" s="157"/>
      <c r="G142" s="157"/>
      <c r="H142" s="157"/>
      <c r="I142" s="157"/>
      <c r="J142" s="157"/>
      <c r="K142" s="157"/>
      <c r="L142" s="157"/>
      <c r="M142" s="157"/>
      <c r="N142" s="156"/>
      <c r="O142" s="156"/>
      <c r="P142" s="156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6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62"/>
    </row>
    <row r="148" spans="2:7" x14ac:dyDescent="0.2">
      <c r="D148" s="162"/>
      <c r="E148" s="162"/>
    </row>
    <row r="152" spans="2:7" ht="6.75" customHeight="1" x14ac:dyDescent="0.2"/>
    <row r="153" spans="2:7" x14ac:dyDescent="0.2">
      <c r="B153" t="s">
        <v>12</v>
      </c>
      <c r="D153" s="162" t="s">
        <v>81</v>
      </c>
      <c r="E153" s="162"/>
    </row>
    <row r="154" spans="2:7" x14ac:dyDescent="0.2">
      <c r="D154" s="162"/>
      <c r="E154" s="162"/>
    </row>
    <row r="157" spans="2:7" ht="18.75" customHeight="1" x14ac:dyDescent="0.2"/>
    <row r="158" spans="2:7" x14ac:dyDescent="0.2">
      <c r="B158" t="s">
        <v>13</v>
      </c>
      <c r="D158" s="151" t="s">
        <v>25</v>
      </c>
      <c r="E158" s="151"/>
      <c r="F158" s="152"/>
      <c r="G158" s="152"/>
    </row>
    <row r="159" spans="2:7" ht="18" customHeight="1" x14ac:dyDescent="0.2">
      <c r="D159" s="151"/>
      <c r="E159" s="151"/>
      <c r="F159" s="152"/>
      <c r="G159" s="152"/>
    </row>
    <row r="164" spans="2:8" ht="21" x14ac:dyDescent="0.35">
      <c r="B164" t="s">
        <v>14</v>
      </c>
      <c r="D164" s="155" t="s">
        <v>82</v>
      </c>
      <c r="E164" s="155"/>
      <c r="F164" s="155"/>
      <c r="G164" s="155"/>
      <c r="H164" s="156"/>
    </row>
    <row r="210" spans="2:16" ht="6" customHeight="1" x14ac:dyDescent="0.2"/>
    <row r="211" spans="2:16" x14ac:dyDescent="0.2">
      <c r="G211" s="160" t="str">
        <f>IF(B2="LPU Fiú A 20",Nylpu_Fiú_a_20!B32,IF(B2="LPU Z Fiú A 20",Lpu_zárt_Fiú_a_20!B41,IF(B2="LPU Fiú B 20",Nylpu_Fiú_b_20!B49,IF(B2="LPU Z Fiú B 20",Lpu_zárt_Fiú_b_20!B41,IF(B2="LPU Fiú C 40",Lpu_Fiú_c_40!B41,IF(B2="LPU Leány A 20",Nylpu_Leány_a_20!B30,IF(B2="LPU Z Leány A 20",Lpu_zárt_Leány_a_20!B33,IF(B2="LPU Leány B 20",Nylpu_Leány_b_20!B58,IF(B2="LPU Z Leány B 20",Lpu_zárt_Leány_b_20!B41,IF(B2="LPU Leány C 40",Lpu_Leány_c_40!B41,IF(B2="LPI Fiú A 20",Lpi_Fiú_a_20!B41,IF(B2="LPI Fiú B 20",Lpi_Fiú_b_20!B26,IF(B2="LPI Fiú C 40",Lpi40_Fiú_c_40!B41,IF(B2="LPI Leány A 20",Lpi_Leány_a_20!B41,IF(B2="LPI Leány B 20",Lpi_Leány_b_20!B27,IF(B2="LPI Leány C 40",Lpi40_Leány_c_40!B41,))))))))))))))))</f>
        <v>-</v>
      </c>
      <c r="H211" s="161"/>
      <c r="I211" s="161"/>
      <c r="J211" s="161"/>
      <c r="K211" s="161"/>
      <c r="L211" s="161"/>
      <c r="M211" s="161"/>
      <c r="N211" s="161"/>
      <c r="O211" s="161"/>
      <c r="P211" s="161"/>
    </row>
    <row r="212" spans="2:16" x14ac:dyDescent="0.2"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</row>
    <row r="213" spans="2:16" ht="15" customHeight="1" x14ac:dyDescent="0.2"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</row>
    <row r="214" spans="2:16" ht="15" customHeight="1" x14ac:dyDescent="0.2">
      <c r="B214" t="s">
        <v>9</v>
      </c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</row>
    <row r="215" spans="2:16" ht="15" customHeight="1" x14ac:dyDescent="0.2"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</row>
    <row r="216" spans="2:16" ht="18.75" customHeight="1" x14ac:dyDescent="0.2"/>
    <row r="217" spans="2:16" ht="12.75" customHeight="1" x14ac:dyDescent="0.2">
      <c r="I217" s="38"/>
      <c r="J217" s="158" t="s">
        <v>35</v>
      </c>
      <c r="K217" s="156"/>
      <c r="L217" s="156"/>
      <c r="M217" s="156"/>
    </row>
    <row r="218" spans="2:16" ht="12.75" customHeight="1" x14ac:dyDescent="0.2">
      <c r="I218" s="40"/>
      <c r="J218" s="156"/>
      <c r="K218" s="156"/>
      <c r="L218" s="156"/>
      <c r="M218" s="156"/>
    </row>
    <row r="219" spans="2:16" ht="12.75" customHeight="1" x14ac:dyDescent="0.2">
      <c r="J219" s="158" t="s">
        <v>36</v>
      </c>
      <c r="K219" s="159"/>
      <c r="L219" s="159"/>
      <c r="M219" s="159"/>
      <c r="N219" s="38"/>
    </row>
    <row r="220" spans="2:16" ht="12.75" customHeight="1" x14ac:dyDescent="0.2">
      <c r="J220" s="159"/>
      <c r="K220" s="159"/>
      <c r="L220" s="159"/>
      <c r="M220" s="159"/>
      <c r="N220" s="38"/>
    </row>
    <row r="221" spans="2:16" ht="12.75" customHeight="1" x14ac:dyDescent="0.2">
      <c r="J221" s="158" t="s">
        <v>37</v>
      </c>
      <c r="K221" s="159"/>
      <c r="L221" s="159"/>
      <c r="M221" s="159"/>
      <c r="N221" s="38"/>
    </row>
    <row r="222" spans="2:16" ht="12.75" customHeight="1" x14ac:dyDescent="0.2">
      <c r="J222" s="159"/>
      <c r="K222" s="159"/>
      <c r="L222" s="159"/>
      <c r="M222" s="159"/>
      <c r="N222" s="38"/>
    </row>
    <row r="223" spans="2:16" ht="12.75" customHeight="1" x14ac:dyDescent="0.2">
      <c r="B223" t="s">
        <v>10</v>
      </c>
      <c r="F223" s="157" t="s">
        <v>27</v>
      </c>
      <c r="G223" s="157"/>
      <c r="H223" s="157"/>
      <c r="I223" s="157"/>
      <c r="J223" s="157"/>
      <c r="K223" s="157"/>
      <c r="L223" s="157"/>
      <c r="M223" s="157"/>
      <c r="N223" s="156"/>
      <c r="O223" s="156"/>
      <c r="P223" s="156"/>
    </row>
    <row r="224" spans="2:16" ht="12.75" customHeight="1" x14ac:dyDescent="0.2">
      <c r="F224" s="157"/>
      <c r="G224" s="157"/>
      <c r="H224" s="157"/>
      <c r="I224" s="157"/>
      <c r="J224" s="157"/>
      <c r="K224" s="157"/>
      <c r="L224" s="157"/>
      <c r="M224" s="157"/>
      <c r="N224" s="156"/>
      <c r="O224" s="156"/>
      <c r="P224" s="156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6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62"/>
    </row>
    <row r="230" spans="2:7" x14ac:dyDescent="0.2">
      <c r="D230" s="162"/>
      <c r="E230" s="162"/>
    </row>
    <row r="234" spans="2:7" ht="6.75" customHeight="1" x14ac:dyDescent="0.2"/>
    <row r="235" spans="2:7" x14ac:dyDescent="0.2">
      <c r="B235" t="s">
        <v>12</v>
      </c>
      <c r="D235" s="162" t="s">
        <v>81</v>
      </c>
      <c r="E235" s="162"/>
    </row>
    <row r="236" spans="2:7" x14ac:dyDescent="0.2">
      <c r="D236" s="162"/>
      <c r="E236" s="162"/>
    </row>
    <row r="239" spans="2:7" ht="18.75" customHeight="1" x14ac:dyDescent="0.2"/>
    <row r="240" spans="2:7" x14ac:dyDescent="0.2">
      <c r="B240" t="s">
        <v>13</v>
      </c>
      <c r="D240" s="151" t="s">
        <v>26</v>
      </c>
      <c r="E240" s="151"/>
      <c r="F240" s="152"/>
      <c r="G240" s="152"/>
    </row>
    <row r="241" spans="2:8" ht="18" customHeight="1" x14ac:dyDescent="0.2">
      <c r="D241" s="151"/>
      <c r="E241" s="151"/>
      <c r="F241" s="152"/>
      <c r="G241" s="152"/>
    </row>
    <row r="246" spans="2:8" ht="21" x14ac:dyDescent="0.35">
      <c r="B246" t="s">
        <v>14</v>
      </c>
      <c r="D246" s="155" t="s">
        <v>82</v>
      </c>
      <c r="E246" s="155"/>
      <c r="F246" s="155"/>
      <c r="G246" s="155"/>
      <c r="H246" s="156"/>
    </row>
    <row r="247" spans="2:8" ht="12.75" customHeight="1" x14ac:dyDescent="0.35">
      <c r="D247" s="37"/>
      <c r="E247" s="37"/>
      <c r="F247" s="37"/>
      <c r="G247" s="37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83</v>
      </c>
      <c r="F2" t="s">
        <v>24</v>
      </c>
    </row>
    <row r="3" spans="1:6" x14ac:dyDescent="0.2">
      <c r="A3" t="s">
        <v>32</v>
      </c>
      <c r="F3" t="s">
        <v>40</v>
      </c>
    </row>
    <row r="4" spans="1:6" x14ac:dyDescent="0.2">
      <c r="A4" t="s">
        <v>84</v>
      </c>
      <c r="F4" t="s">
        <v>40</v>
      </c>
    </row>
    <row r="5" spans="1:6" x14ac:dyDescent="0.2">
      <c r="A5" t="s">
        <v>38</v>
      </c>
    </row>
    <row r="6" spans="1:6" x14ac:dyDescent="0.2">
      <c r="A6" t="s">
        <v>16</v>
      </c>
    </row>
    <row r="7" spans="1:6" x14ac:dyDescent="0.2">
      <c r="A7" t="s">
        <v>85</v>
      </c>
    </row>
    <row r="8" spans="1:6" x14ac:dyDescent="0.2">
      <c r="A8" t="s">
        <v>33</v>
      </c>
    </row>
    <row r="9" spans="1:6" x14ac:dyDescent="0.2">
      <c r="A9" t="s">
        <v>86</v>
      </c>
    </row>
    <row r="10" spans="1:6" x14ac:dyDescent="0.2">
      <c r="A10" t="s">
        <v>39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110" zoomScaleNormal="72" zoomScaleSheetLayoutView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1.7109375" style="2" customWidth="1"/>
    <col min="5" max="5" width="55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78" t="s">
        <v>43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0"/>
    </row>
    <row r="3" spans="1:10" x14ac:dyDescent="0.2">
      <c r="A3" s="25" t="s">
        <v>15</v>
      </c>
      <c r="B3" s="43" t="s">
        <v>167</v>
      </c>
      <c r="C3" s="114">
        <v>2008</v>
      </c>
      <c r="D3" s="98" t="s">
        <v>114</v>
      </c>
      <c r="E3" s="108" t="s">
        <v>189</v>
      </c>
      <c r="F3" s="113" t="s">
        <v>116</v>
      </c>
      <c r="G3" s="25">
        <v>95</v>
      </c>
      <c r="H3" s="25">
        <v>95</v>
      </c>
      <c r="I3" s="43">
        <f t="shared" ref="I3:I8" si="0">SUM(G3:H3)</f>
        <v>190</v>
      </c>
      <c r="J3" s="116">
        <v>10</v>
      </c>
    </row>
    <row r="4" spans="1:10" x14ac:dyDescent="0.2">
      <c r="A4" s="25" t="s">
        <v>25</v>
      </c>
      <c r="B4" s="113" t="s">
        <v>171</v>
      </c>
      <c r="C4" s="114">
        <v>2008</v>
      </c>
      <c r="D4" s="113" t="s">
        <v>114</v>
      </c>
      <c r="E4" s="113" t="s">
        <v>198</v>
      </c>
      <c r="F4" s="113" t="s">
        <v>116</v>
      </c>
      <c r="G4" s="25">
        <v>91</v>
      </c>
      <c r="H4" s="25">
        <v>89</v>
      </c>
      <c r="I4" s="43">
        <f t="shared" si="0"/>
        <v>180</v>
      </c>
      <c r="J4" s="1">
        <v>5</v>
      </c>
    </row>
    <row r="5" spans="1:10" x14ac:dyDescent="0.2">
      <c r="A5" s="25" t="s">
        <v>26</v>
      </c>
      <c r="B5" s="43" t="s">
        <v>168</v>
      </c>
      <c r="C5" s="114">
        <v>2008</v>
      </c>
      <c r="D5" s="98" t="s">
        <v>114</v>
      </c>
      <c r="E5" s="113" t="s">
        <v>189</v>
      </c>
      <c r="F5" s="113" t="s">
        <v>116</v>
      </c>
      <c r="G5" s="25">
        <v>93</v>
      </c>
      <c r="H5" s="25">
        <v>86</v>
      </c>
      <c r="I5" s="43">
        <f t="shared" si="0"/>
        <v>179</v>
      </c>
      <c r="J5" s="1">
        <v>3</v>
      </c>
    </row>
    <row r="6" spans="1:10" x14ac:dyDescent="0.2">
      <c r="A6" s="24">
        <v>4</v>
      </c>
      <c r="B6" s="28" t="s">
        <v>170</v>
      </c>
      <c r="C6" s="52">
        <v>2009</v>
      </c>
      <c r="D6" s="53" t="s">
        <v>114</v>
      </c>
      <c r="E6" s="57" t="s">
        <v>197</v>
      </c>
      <c r="F6" s="27" t="s">
        <v>116</v>
      </c>
      <c r="G6" s="24">
        <v>91</v>
      </c>
      <c r="H6" s="24">
        <v>85</v>
      </c>
      <c r="I6" s="43">
        <f t="shared" si="0"/>
        <v>176</v>
      </c>
      <c r="J6" s="2">
        <v>4</v>
      </c>
    </row>
    <row r="7" spans="1:10" x14ac:dyDescent="0.2">
      <c r="A7" s="24">
        <v>5</v>
      </c>
      <c r="B7" s="28" t="s">
        <v>169</v>
      </c>
      <c r="C7" s="52">
        <v>2010</v>
      </c>
      <c r="D7" s="53" t="s">
        <v>114</v>
      </c>
      <c r="E7" s="27" t="s">
        <v>195</v>
      </c>
      <c r="F7" s="27" t="s">
        <v>116</v>
      </c>
      <c r="G7" s="24">
        <v>76</v>
      </c>
      <c r="H7" s="24">
        <v>90</v>
      </c>
      <c r="I7" s="43">
        <f t="shared" si="0"/>
        <v>166</v>
      </c>
      <c r="J7" s="2">
        <v>5</v>
      </c>
    </row>
    <row r="8" spans="1:10" x14ac:dyDescent="0.2">
      <c r="A8" s="24">
        <v>6</v>
      </c>
      <c r="B8" s="28" t="s">
        <v>166</v>
      </c>
      <c r="C8" s="52">
        <v>2010</v>
      </c>
      <c r="D8" s="27" t="s">
        <v>114</v>
      </c>
      <c r="E8" s="55" t="s">
        <v>196</v>
      </c>
      <c r="F8" s="53" t="s">
        <v>116</v>
      </c>
      <c r="G8" s="24">
        <v>79</v>
      </c>
      <c r="H8" s="24">
        <v>86</v>
      </c>
      <c r="I8" s="43">
        <f t="shared" si="0"/>
        <v>165</v>
      </c>
      <c r="J8" s="30">
        <v>3</v>
      </c>
    </row>
    <row r="9" spans="1:10" ht="15" x14ac:dyDescent="0.2">
      <c r="A9" s="24">
        <v>7</v>
      </c>
      <c r="B9" s="27"/>
      <c r="C9" s="52"/>
      <c r="D9" s="27"/>
      <c r="E9" s="27"/>
      <c r="F9" s="27"/>
      <c r="G9" s="28"/>
      <c r="H9" s="28"/>
      <c r="I9" s="28"/>
    </row>
    <row r="10" spans="1:10" x14ac:dyDescent="0.2">
      <c r="A10" s="24">
        <v>8</v>
      </c>
      <c r="B10" s="27"/>
      <c r="C10" s="52"/>
      <c r="D10" s="27"/>
      <c r="E10" s="27"/>
      <c r="F10" s="27"/>
      <c r="G10" s="24"/>
      <c r="H10" s="24"/>
      <c r="I10" s="43">
        <f t="shared" ref="I10:I27" si="1">SUM(G10:H10)</f>
        <v>0</v>
      </c>
    </row>
    <row r="11" spans="1:10" x14ac:dyDescent="0.2">
      <c r="A11" s="24">
        <v>9</v>
      </c>
      <c r="B11" s="27"/>
      <c r="C11" s="52"/>
      <c r="D11" s="27"/>
      <c r="E11" s="27"/>
      <c r="F11" s="27"/>
      <c r="G11" s="24"/>
      <c r="H11" s="24"/>
      <c r="I11" s="43">
        <f t="shared" si="1"/>
        <v>0</v>
      </c>
    </row>
    <row r="12" spans="1:10" x14ac:dyDescent="0.2">
      <c r="A12" s="24">
        <v>10</v>
      </c>
      <c r="B12" s="27"/>
      <c r="C12" s="52"/>
      <c r="D12" s="27"/>
      <c r="E12" s="27"/>
      <c r="F12" s="27"/>
      <c r="G12" s="24"/>
      <c r="H12" s="24"/>
      <c r="I12" s="43">
        <f t="shared" si="1"/>
        <v>0</v>
      </c>
    </row>
    <row r="13" spans="1:10" x14ac:dyDescent="0.2">
      <c r="A13" s="24">
        <v>11</v>
      </c>
      <c r="B13" s="27"/>
      <c r="C13" s="52"/>
      <c r="D13" s="27"/>
      <c r="E13" s="27"/>
      <c r="F13" s="27"/>
      <c r="G13" s="24"/>
      <c r="H13" s="24"/>
      <c r="I13" s="43">
        <f t="shared" si="1"/>
        <v>0</v>
      </c>
    </row>
    <row r="14" spans="1:10" x14ac:dyDescent="0.2">
      <c r="A14" s="24">
        <v>12</v>
      </c>
      <c r="B14" s="27"/>
      <c r="C14" s="52"/>
      <c r="D14" s="27"/>
      <c r="E14" s="27"/>
      <c r="F14" s="27"/>
      <c r="G14" s="24"/>
      <c r="H14" s="24"/>
      <c r="I14" s="43">
        <f t="shared" si="1"/>
        <v>0</v>
      </c>
    </row>
    <row r="15" spans="1:10" x14ac:dyDescent="0.2">
      <c r="A15" s="24">
        <v>13</v>
      </c>
      <c r="B15" s="27"/>
      <c r="C15" s="52"/>
      <c r="D15" s="27"/>
      <c r="E15" s="27"/>
      <c r="F15" s="27"/>
      <c r="G15" s="24"/>
      <c r="H15" s="24"/>
      <c r="I15" s="43">
        <f t="shared" si="1"/>
        <v>0</v>
      </c>
    </row>
    <row r="16" spans="1:10" x14ac:dyDescent="0.2">
      <c r="A16" s="24">
        <v>14</v>
      </c>
      <c r="B16" s="27"/>
      <c r="C16" s="52"/>
      <c r="D16" s="27"/>
      <c r="E16" s="27"/>
      <c r="F16" s="27"/>
      <c r="G16" s="24"/>
      <c r="H16" s="24"/>
      <c r="I16" s="43">
        <f t="shared" si="1"/>
        <v>0</v>
      </c>
    </row>
    <row r="17" spans="1:9" x14ac:dyDescent="0.2">
      <c r="A17" s="24">
        <v>15</v>
      </c>
      <c r="B17" s="27"/>
      <c r="C17" s="52"/>
      <c r="D17" s="27"/>
      <c r="E17" s="27"/>
      <c r="F17" s="27"/>
      <c r="G17" s="24"/>
      <c r="H17" s="24"/>
      <c r="I17" s="43">
        <f t="shared" si="1"/>
        <v>0</v>
      </c>
    </row>
    <row r="18" spans="1:9" x14ac:dyDescent="0.2">
      <c r="A18" s="24">
        <v>16</v>
      </c>
      <c r="B18" s="27"/>
      <c r="C18" s="52"/>
      <c r="D18" s="27"/>
      <c r="E18" s="27"/>
      <c r="F18" s="27"/>
      <c r="G18" s="24"/>
      <c r="H18" s="24"/>
      <c r="I18" s="43">
        <f t="shared" si="1"/>
        <v>0</v>
      </c>
    </row>
    <row r="19" spans="1:9" x14ac:dyDescent="0.2">
      <c r="A19" s="24">
        <v>17</v>
      </c>
      <c r="B19" s="55"/>
      <c r="C19" s="56"/>
      <c r="D19" s="55"/>
      <c r="E19" s="55"/>
      <c r="F19" s="55"/>
      <c r="G19" s="24"/>
      <c r="H19" s="24"/>
      <c r="I19" s="43">
        <f t="shared" si="1"/>
        <v>0</v>
      </c>
    </row>
    <row r="20" spans="1:9" x14ac:dyDescent="0.2">
      <c r="A20" s="24">
        <v>18</v>
      </c>
      <c r="B20" s="55"/>
      <c r="C20" s="56"/>
      <c r="D20" s="55"/>
      <c r="E20" s="55"/>
      <c r="F20" s="55"/>
      <c r="G20" s="24"/>
      <c r="H20" s="24"/>
      <c r="I20" s="43">
        <f t="shared" si="1"/>
        <v>0</v>
      </c>
    </row>
    <row r="21" spans="1:9" x14ac:dyDescent="0.2">
      <c r="A21" s="24">
        <v>19</v>
      </c>
      <c r="B21" s="55"/>
      <c r="C21" s="56"/>
      <c r="D21" s="55"/>
      <c r="E21" s="55"/>
      <c r="F21" s="55"/>
      <c r="G21" s="24"/>
      <c r="H21" s="24"/>
      <c r="I21" s="43">
        <f t="shared" si="1"/>
        <v>0</v>
      </c>
    </row>
    <row r="22" spans="1:9" x14ac:dyDescent="0.2">
      <c r="A22" s="24">
        <v>20</v>
      </c>
      <c r="B22" s="55"/>
      <c r="C22" s="56"/>
      <c r="D22" s="55"/>
      <c r="E22" s="55"/>
      <c r="F22" s="55"/>
      <c r="G22" s="24"/>
      <c r="H22" s="24"/>
      <c r="I22" s="43">
        <f t="shared" si="1"/>
        <v>0</v>
      </c>
    </row>
    <row r="23" spans="1:9" x14ac:dyDescent="0.2">
      <c r="A23" s="24">
        <v>21</v>
      </c>
      <c r="B23" s="55"/>
      <c r="C23" s="56"/>
      <c r="D23" s="55"/>
      <c r="E23" s="55"/>
      <c r="F23" s="55"/>
      <c r="G23" s="24"/>
      <c r="H23" s="24"/>
      <c r="I23" s="43">
        <f t="shared" si="1"/>
        <v>0</v>
      </c>
    </row>
    <row r="24" spans="1:9" x14ac:dyDescent="0.2">
      <c r="A24" s="24">
        <v>22</v>
      </c>
      <c r="B24" s="55"/>
      <c r="C24" s="56"/>
      <c r="D24" s="55"/>
      <c r="E24" s="55"/>
      <c r="F24" s="55"/>
      <c r="G24" s="24"/>
      <c r="H24" s="24"/>
      <c r="I24" s="43">
        <f t="shared" si="1"/>
        <v>0</v>
      </c>
    </row>
    <row r="25" spans="1:9" x14ac:dyDescent="0.2">
      <c r="A25" s="24">
        <v>23</v>
      </c>
      <c r="B25" s="55"/>
      <c r="C25" s="56"/>
      <c r="D25" s="55"/>
      <c r="E25" s="55"/>
      <c r="F25" s="55"/>
      <c r="G25" s="24"/>
      <c r="H25" s="24"/>
      <c r="I25" s="43">
        <f t="shared" si="1"/>
        <v>0</v>
      </c>
    </row>
    <row r="26" spans="1:9" x14ac:dyDescent="0.2">
      <c r="A26" s="24">
        <v>24</v>
      </c>
      <c r="B26" s="55"/>
      <c r="C26" s="56"/>
      <c r="D26" s="55"/>
      <c r="E26" s="55"/>
      <c r="F26" s="55"/>
      <c r="G26" s="24"/>
      <c r="H26" s="24"/>
      <c r="I26" s="43">
        <f t="shared" si="1"/>
        <v>0</v>
      </c>
    </row>
    <row r="27" spans="1:9" x14ac:dyDescent="0.2">
      <c r="A27" s="24">
        <v>25</v>
      </c>
      <c r="B27" s="55"/>
      <c r="C27" s="56"/>
      <c r="D27" s="55"/>
      <c r="E27" s="55"/>
      <c r="F27" s="55"/>
      <c r="G27" s="24"/>
      <c r="H27" s="24"/>
      <c r="I27" s="43">
        <f t="shared" si="1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34</v>
      </c>
      <c r="C30" s="2"/>
      <c r="G30" s="2"/>
      <c r="H30" s="2"/>
      <c r="I30" s="2"/>
    </row>
    <row r="31" spans="1:9" ht="15.75" customHeight="1" x14ac:dyDescent="0.2">
      <c r="A31" s="24" t="s">
        <v>15</v>
      </c>
      <c r="B31" s="137" t="s">
        <v>41</v>
      </c>
      <c r="C31" s="138"/>
      <c r="D31" s="138"/>
      <c r="E31" s="139"/>
      <c r="F31" s="28" t="s">
        <v>41</v>
      </c>
      <c r="G31" s="28"/>
      <c r="H31" s="28"/>
      <c r="I31" s="42" t="s">
        <v>41</v>
      </c>
    </row>
    <row r="32" spans="1:9" ht="15.75" customHeight="1" x14ac:dyDescent="0.2">
      <c r="A32" s="49">
        <v>1</v>
      </c>
      <c r="B32" s="28" t="s">
        <v>41</v>
      </c>
      <c r="C32" s="24" t="s">
        <v>41</v>
      </c>
      <c r="D32" s="28"/>
      <c r="E32" s="28"/>
      <c r="F32" s="28"/>
      <c r="G32" s="28"/>
      <c r="H32" s="49" t="s">
        <v>41</v>
      </c>
      <c r="I32" s="28"/>
    </row>
    <row r="33" spans="1:9" ht="15.75" customHeight="1" x14ac:dyDescent="0.2">
      <c r="A33" s="49">
        <v>2</v>
      </c>
      <c r="B33" s="28" t="s">
        <v>41</v>
      </c>
      <c r="C33" s="24" t="s">
        <v>41</v>
      </c>
      <c r="D33" s="28"/>
      <c r="E33" s="28"/>
      <c r="F33" s="28"/>
      <c r="G33" s="28"/>
      <c r="H33" s="49" t="s">
        <v>41</v>
      </c>
      <c r="I33" s="28"/>
    </row>
    <row r="34" spans="1:9" ht="15.75" customHeight="1" x14ac:dyDescent="0.2">
      <c r="A34" s="49">
        <v>3</v>
      </c>
      <c r="B34" s="28" t="s">
        <v>41</v>
      </c>
      <c r="C34" s="24" t="s">
        <v>41</v>
      </c>
      <c r="D34" s="28"/>
      <c r="E34" s="28"/>
      <c r="F34" s="28"/>
      <c r="G34" s="28"/>
      <c r="H34" s="49" t="s">
        <v>41</v>
      </c>
      <c r="I34" s="28"/>
    </row>
    <row r="35" spans="1:9" ht="15" customHeight="1" x14ac:dyDescent="0.2">
      <c r="C35" s="2"/>
      <c r="G35" s="2"/>
      <c r="H35" s="44"/>
      <c r="I35" s="2"/>
    </row>
    <row r="36" spans="1:9" ht="15.75" customHeight="1" x14ac:dyDescent="0.2">
      <c r="A36" s="24" t="s">
        <v>25</v>
      </c>
      <c r="B36" s="137" t="s">
        <v>41</v>
      </c>
      <c r="C36" s="138"/>
      <c r="D36" s="138"/>
      <c r="E36" s="139"/>
      <c r="F36" s="28" t="s">
        <v>41</v>
      </c>
      <c r="G36" s="28"/>
      <c r="H36" s="49"/>
      <c r="I36" s="42" t="s">
        <v>41</v>
      </c>
    </row>
    <row r="37" spans="1:9" ht="15.75" customHeight="1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8"/>
      <c r="H37" s="49" t="s">
        <v>41</v>
      </c>
      <c r="I37" s="28"/>
    </row>
    <row r="38" spans="1:9" ht="15.75" customHeight="1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8"/>
      <c r="H38" s="49" t="s">
        <v>41</v>
      </c>
      <c r="I38" s="28"/>
    </row>
    <row r="39" spans="1:9" ht="15.75" customHeight="1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8"/>
      <c r="H39" s="49" t="s">
        <v>41</v>
      </c>
      <c r="I39" s="28"/>
    </row>
    <row r="40" spans="1:9" ht="15" customHeight="1" x14ac:dyDescent="0.2">
      <c r="A40" s="2"/>
      <c r="C40" s="2"/>
      <c r="G40" s="2"/>
      <c r="H40" s="44"/>
      <c r="I40" s="2"/>
    </row>
    <row r="41" spans="1:9" ht="15.75" customHeight="1" x14ac:dyDescent="0.2">
      <c r="A41" s="24" t="s">
        <v>26</v>
      </c>
      <c r="B41" s="137" t="s">
        <v>41</v>
      </c>
      <c r="C41" s="138"/>
      <c r="D41" s="138"/>
      <c r="E41" s="139"/>
      <c r="F41" s="28" t="s">
        <v>41</v>
      </c>
      <c r="G41" s="28"/>
      <c r="H41" s="49"/>
      <c r="I41" s="42" t="s">
        <v>41</v>
      </c>
    </row>
    <row r="42" spans="1:9" ht="15.75" customHeight="1" x14ac:dyDescent="0.2">
      <c r="A42" s="49">
        <v>1</v>
      </c>
      <c r="B42" s="28" t="s">
        <v>41</v>
      </c>
      <c r="C42" s="24" t="s">
        <v>41</v>
      </c>
      <c r="D42" s="28"/>
      <c r="E42" s="28"/>
      <c r="F42" s="28"/>
      <c r="G42" s="28"/>
      <c r="H42" s="49" t="s">
        <v>41</v>
      </c>
      <c r="I42" s="28"/>
    </row>
    <row r="43" spans="1:9" ht="15.75" customHeight="1" x14ac:dyDescent="0.2">
      <c r="A43" s="49">
        <v>2</v>
      </c>
      <c r="B43" s="28" t="s">
        <v>41</v>
      </c>
      <c r="C43" s="24" t="s">
        <v>41</v>
      </c>
      <c r="D43" s="28"/>
      <c r="E43" s="28"/>
      <c r="F43" s="28"/>
      <c r="G43" s="28"/>
      <c r="H43" s="49" t="s">
        <v>41</v>
      </c>
      <c r="I43" s="28"/>
    </row>
    <row r="44" spans="1:9" ht="15.75" customHeight="1" x14ac:dyDescent="0.2">
      <c r="A44" s="49">
        <v>3</v>
      </c>
      <c r="B44" s="28" t="s">
        <v>41</v>
      </c>
      <c r="C44" s="24" t="s">
        <v>41</v>
      </c>
      <c r="D44" s="28"/>
      <c r="E44" s="28"/>
      <c r="F44" s="28"/>
      <c r="G44" s="28"/>
      <c r="H44" s="49" t="s">
        <v>41</v>
      </c>
      <c r="I44" s="28"/>
    </row>
    <row r="45" spans="1:9" ht="15" customHeight="1" x14ac:dyDescent="0.2">
      <c r="A45" s="2"/>
      <c r="C45" s="2"/>
      <c r="G45" s="2"/>
      <c r="H45" s="44"/>
      <c r="I45" s="2"/>
    </row>
    <row r="46" spans="1:9" ht="15.75" customHeight="1" x14ac:dyDescent="0.2">
      <c r="A46" s="24" t="s">
        <v>74</v>
      </c>
      <c r="B46" s="137" t="s">
        <v>41</v>
      </c>
      <c r="C46" s="138"/>
      <c r="D46" s="138"/>
      <c r="E46" s="139"/>
      <c r="F46" s="28" t="s">
        <v>41</v>
      </c>
      <c r="G46" s="28"/>
      <c r="H46" s="49"/>
      <c r="I46" s="42" t="s">
        <v>41</v>
      </c>
    </row>
    <row r="47" spans="1:9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8"/>
      <c r="H47" s="49" t="s">
        <v>41</v>
      </c>
      <c r="I47" s="28"/>
    </row>
    <row r="48" spans="1:9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8"/>
      <c r="H48" s="49" t="s">
        <v>41</v>
      </c>
      <c r="I48" s="28"/>
    </row>
    <row r="49" spans="1:9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8"/>
      <c r="H49" s="49" t="s">
        <v>41</v>
      </c>
      <c r="I49" s="28"/>
    </row>
    <row r="50" spans="1:9" ht="15" customHeight="1" x14ac:dyDescent="0.2">
      <c r="C50" s="2"/>
      <c r="G50" s="2"/>
      <c r="H50" s="44"/>
      <c r="I50" s="2"/>
    </row>
    <row r="51" spans="1:9" ht="15.75" customHeight="1" x14ac:dyDescent="0.2">
      <c r="A51" s="24" t="s">
        <v>75</v>
      </c>
      <c r="B51" s="137" t="s">
        <v>41</v>
      </c>
      <c r="C51" s="138"/>
      <c r="D51" s="138"/>
      <c r="E51" s="139"/>
      <c r="F51" s="28" t="s">
        <v>41</v>
      </c>
      <c r="G51" s="28"/>
      <c r="H51" s="49"/>
      <c r="I51" s="42" t="s">
        <v>41</v>
      </c>
    </row>
    <row r="52" spans="1:9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8"/>
      <c r="H52" s="49" t="s">
        <v>41</v>
      </c>
      <c r="I52" s="28"/>
    </row>
    <row r="53" spans="1:9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8"/>
      <c r="H53" s="49" t="s">
        <v>41</v>
      </c>
      <c r="I53" s="28"/>
    </row>
    <row r="54" spans="1:9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8"/>
      <c r="H54" s="49" t="s">
        <v>41</v>
      </c>
      <c r="I54" s="28"/>
    </row>
    <row r="55" spans="1:9" ht="15" customHeight="1" x14ac:dyDescent="0.2">
      <c r="A55" s="2"/>
      <c r="C55" s="2"/>
      <c r="G55" s="2"/>
      <c r="H55" s="44"/>
      <c r="I55" s="2"/>
    </row>
    <row r="56" spans="1:9" ht="15.75" customHeight="1" x14ac:dyDescent="0.2">
      <c r="A56" s="24" t="s">
        <v>76</v>
      </c>
      <c r="B56" s="137" t="s">
        <v>41</v>
      </c>
      <c r="C56" s="138"/>
      <c r="D56" s="138"/>
      <c r="E56" s="139"/>
      <c r="F56" s="28" t="s">
        <v>41</v>
      </c>
      <c r="G56" s="28"/>
      <c r="H56" s="49"/>
      <c r="I56" s="42" t="s">
        <v>41</v>
      </c>
    </row>
    <row r="57" spans="1:9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8"/>
      <c r="H57" s="49" t="s">
        <v>41</v>
      </c>
      <c r="I57" s="28"/>
    </row>
    <row r="58" spans="1:9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8"/>
      <c r="H58" s="49" t="s">
        <v>41</v>
      </c>
      <c r="I58" s="28"/>
    </row>
    <row r="59" spans="1:9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8"/>
      <c r="H59" s="49" t="s">
        <v>41</v>
      </c>
      <c r="I59" s="28"/>
    </row>
    <row r="60" spans="1:9" ht="15" customHeight="1" x14ac:dyDescent="0.2">
      <c r="G60" s="3"/>
      <c r="H60" s="44"/>
    </row>
    <row r="61" spans="1:9" ht="15.75" customHeight="1" x14ac:dyDescent="0.2">
      <c r="A61" s="24" t="s">
        <v>77</v>
      </c>
      <c r="B61" s="137" t="s">
        <v>41</v>
      </c>
      <c r="C61" s="138"/>
      <c r="D61" s="138"/>
      <c r="E61" s="139"/>
      <c r="F61" s="28" t="s">
        <v>41</v>
      </c>
      <c r="G61" s="28"/>
      <c r="H61" s="49"/>
      <c r="I61" s="42" t="s">
        <v>41</v>
      </c>
    </row>
    <row r="62" spans="1:9" ht="15.75" customHeight="1" x14ac:dyDescent="0.2">
      <c r="A62" s="49">
        <v>1</v>
      </c>
      <c r="B62" s="28" t="s">
        <v>41</v>
      </c>
      <c r="C62" s="24" t="s">
        <v>41</v>
      </c>
      <c r="D62" s="28"/>
      <c r="E62" s="28"/>
      <c r="F62" s="28"/>
      <c r="G62" s="28"/>
      <c r="H62" s="49" t="s">
        <v>41</v>
      </c>
      <c r="I62" s="49"/>
    </row>
    <row r="63" spans="1:9" ht="15.75" customHeight="1" x14ac:dyDescent="0.2">
      <c r="A63" s="49">
        <v>2</v>
      </c>
      <c r="B63" s="28" t="s">
        <v>41</v>
      </c>
      <c r="C63" s="24" t="s">
        <v>41</v>
      </c>
      <c r="D63" s="28"/>
      <c r="E63" s="28"/>
      <c r="F63" s="28"/>
      <c r="G63" s="28"/>
      <c r="H63" s="49" t="s">
        <v>41</v>
      </c>
      <c r="I63" s="49"/>
    </row>
    <row r="64" spans="1:9" ht="15.75" customHeight="1" x14ac:dyDescent="0.2">
      <c r="A64" s="49">
        <v>3</v>
      </c>
      <c r="B64" s="28" t="s">
        <v>41</v>
      </c>
      <c r="C64" s="24" t="s">
        <v>41</v>
      </c>
      <c r="D64" s="28"/>
      <c r="E64" s="28"/>
      <c r="F64" s="28"/>
      <c r="G64" s="28"/>
      <c r="H64" s="49" t="s">
        <v>41</v>
      </c>
      <c r="I64" s="49"/>
    </row>
    <row r="65" spans="1:9" ht="15" customHeight="1" x14ac:dyDescent="0.2">
      <c r="C65" s="2"/>
      <c r="G65" s="2"/>
      <c r="H65" s="44"/>
      <c r="I65" s="44"/>
    </row>
    <row r="66" spans="1:9" ht="15.75" customHeight="1" x14ac:dyDescent="0.2">
      <c r="A66" s="24" t="s">
        <v>78</v>
      </c>
      <c r="B66" s="137" t="s">
        <v>41</v>
      </c>
      <c r="C66" s="138"/>
      <c r="D66" s="138"/>
      <c r="E66" s="139"/>
      <c r="F66" s="28" t="s">
        <v>41</v>
      </c>
      <c r="G66" s="28"/>
      <c r="H66" s="49"/>
      <c r="I66" s="42" t="s">
        <v>41</v>
      </c>
    </row>
    <row r="67" spans="1:9" ht="15.75" customHeight="1" x14ac:dyDescent="0.2">
      <c r="A67" s="49">
        <v>1</v>
      </c>
      <c r="B67" s="28" t="s">
        <v>41</v>
      </c>
      <c r="C67" s="24" t="s">
        <v>41</v>
      </c>
      <c r="D67" s="28"/>
      <c r="E67" s="28"/>
      <c r="F67" s="28"/>
      <c r="G67" s="28"/>
      <c r="H67" s="49" t="s">
        <v>41</v>
      </c>
      <c r="I67" s="49"/>
    </row>
    <row r="68" spans="1:9" ht="15.75" customHeight="1" x14ac:dyDescent="0.2">
      <c r="A68" s="49">
        <v>2</v>
      </c>
      <c r="B68" s="28" t="s">
        <v>41</v>
      </c>
      <c r="C68" s="24" t="s">
        <v>41</v>
      </c>
      <c r="D68" s="28"/>
      <c r="E68" s="28"/>
      <c r="F68" s="28"/>
      <c r="G68" s="28"/>
      <c r="H68" s="49" t="s">
        <v>41</v>
      </c>
      <c r="I68" s="49"/>
    </row>
    <row r="69" spans="1:9" ht="15.75" customHeight="1" x14ac:dyDescent="0.2">
      <c r="A69" s="49">
        <v>3</v>
      </c>
      <c r="B69" s="28" t="s">
        <v>41</v>
      </c>
      <c r="C69" s="24" t="s">
        <v>41</v>
      </c>
      <c r="D69" s="28"/>
      <c r="E69" s="28"/>
      <c r="F69" s="28"/>
      <c r="G69" s="28"/>
      <c r="H69" s="49" t="s">
        <v>41</v>
      </c>
      <c r="I69" s="49"/>
    </row>
    <row r="70" spans="1:9" ht="15" customHeight="1" x14ac:dyDescent="0.2">
      <c r="A70" s="2"/>
      <c r="C70" s="2"/>
      <c r="G70" s="2"/>
      <c r="H70" s="44"/>
      <c r="I70" s="44"/>
    </row>
    <row r="71" spans="1:9" ht="15.75" customHeight="1" x14ac:dyDescent="0.2">
      <c r="A71" s="24" t="s">
        <v>79</v>
      </c>
      <c r="B71" s="137" t="s">
        <v>41</v>
      </c>
      <c r="C71" s="138"/>
      <c r="D71" s="138"/>
      <c r="E71" s="139"/>
      <c r="F71" s="28" t="s">
        <v>41</v>
      </c>
      <c r="G71" s="28"/>
      <c r="H71" s="49"/>
      <c r="I71" s="42" t="s">
        <v>41</v>
      </c>
    </row>
    <row r="72" spans="1:9" ht="15.75" customHeight="1" x14ac:dyDescent="0.2">
      <c r="A72" s="49">
        <v>1</v>
      </c>
      <c r="B72" s="28" t="s">
        <v>41</v>
      </c>
      <c r="C72" s="24" t="s">
        <v>41</v>
      </c>
      <c r="D72" s="28"/>
      <c r="E72" s="28"/>
      <c r="F72" s="28"/>
      <c r="G72" s="28"/>
      <c r="H72" s="49" t="s">
        <v>41</v>
      </c>
      <c r="I72" s="49"/>
    </row>
    <row r="73" spans="1:9" ht="15.75" customHeight="1" x14ac:dyDescent="0.2">
      <c r="A73" s="49">
        <v>2</v>
      </c>
      <c r="B73" s="28" t="s">
        <v>41</v>
      </c>
      <c r="C73" s="24" t="s">
        <v>41</v>
      </c>
      <c r="D73" s="28"/>
      <c r="E73" s="28"/>
      <c r="F73" s="28"/>
      <c r="G73" s="28"/>
      <c r="H73" s="49" t="s">
        <v>41</v>
      </c>
      <c r="I73" s="49"/>
    </row>
    <row r="74" spans="1:9" ht="15.75" customHeight="1" x14ac:dyDescent="0.2">
      <c r="A74" s="49">
        <v>3</v>
      </c>
      <c r="B74" s="28" t="s">
        <v>41</v>
      </c>
      <c r="C74" s="24" t="s">
        <v>41</v>
      </c>
      <c r="D74" s="28"/>
      <c r="E74" s="28"/>
      <c r="F74" s="28"/>
      <c r="G74" s="28"/>
      <c r="H74" s="49" t="s">
        <v>41</v>
      </c>
      <c r="I74" s="49"/>
    </row>
    <row r="75" spans="1:9" ht="15" customHeight="1" x14ac:dyDescent="0.2"/>
  </sheetData>
  <sortState xmlns:xlrd2="http://schemas.microsoft.com/office/spreadsheetml/2017/richdata2" ref="B3:J8">
    <sortCondition descending="1" ref="I3:I8"/>
    <sortCondition descending="1" ref="J3:J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8 I10:I27">
    <cfRule type="cellIs" dxfId="7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J83"/>
  <sheetViews>
    <sheetView view="pageBreakPreview" zoomScaleNormal="73" zoomScaleSheetLayoutView="100"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B34" sqref="B34:I37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8.5703125" style="3" customWidth="1"/>
    <col min="4" max="4" width="12.5703125" style="2" customWidth="1"/>
    <col min="5" max="5" width="97" style="2" customWidth="1"/>
    <col min="6" max="6" width="9.28515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78" t="s">
        <v>44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">
      <c r="A3" s="25" t="s">
        <v>15</v>
      </c>
      <c r="B3" s="108" t="s">
        <v>106</v>
      </c>
      <c r="C3" s="117">
        <v>2004</v>
      </c>
      <c r="D3" s="98" t="s">
        <v>114</v>
      </c>
      <c r="E3" s="115" t="s">
        <v>115</v>
      </c>
      <c r="F3" s="98" t="s">
        <v>116</v>
      </c>
      <c r="G3" s="107">
        <v>74</v>
      </c>
      <c r="H3" s="107">
        <v>85</v>
      </c>
      <c r="I3" s="47">
        <f t="shared" ref="I3:I23" si="0">SUM(G3:H3)</f>
        <v>159</v>
      </c>
    </row>
    <row r="4" spans="1:9" x14ac:dyDescent="0.2">
      <c r="A4" s="25" t="s">
        <v>25</v>
      </c>
      <c r="B4" s="108" t="s">
        <v>100</v>
      </c>
      <c r="C4" s="118">
        <v>2005</v>
      </c>
      <c r="D4" s="98" t="s">
        <v>114</v>
      </c>
      <c r="E4" s="115" t="s">
        <v>115</v>
      </c>
      <c r="F4" s="98" t="s">
        <v>116</v>
      </c>
      <c r="G4" s="107">
        <v>68</v>
      </c>
      <c r="H4" s="107">
        <v>83</v>
      </c>
      <c r="I4" s="47">
        <f>SUM(G4:H4)</f>
        <v>151</v>
      </c>
    </row>
    <row r="5" spans="1:9" x14ac:dyDescent="0.2">
      <c r="A5" s="25" t="s">
        <v>26</v>
      </c>
      <c r="B5" s="108" t="s">
        <v>97</v>
      </c>
      <c r="C5" s="119">
        <v>2006</v>
      </c>
      <c r="D5" s="98" t="s">
        <v>114</v>
      </c>
      <c r="E5" s="115" t="s">
        <v>115</v>
      </c>
      <c r="F5" s="98" t="s">
        <v>116</v>
      </c>
      <c r="G5" s="107">
        <v>75</v>
      </c>
      <c r="H5" s="107">
        <v>70</v>
      </c>
      <c r="I5" s="47">
        <f>SUM(G5:H5)</f>
        <v>145</v>
      </c>
    </row>
    <row r="6" spans="1:9" x14ac:dyDescent="0.2">
      <c r="A6" s="24">
        <v>4</v>
      </c>
      <c r="B6" s="55" t="s">
        <v>117</v>
      </c>
      <c r="C6" s="83">
        <v>2006</v>
      </c>
      <c r="D6" s="53" t="s">
        <v>120</v>
      </c>
      <c r="E6" s="51" t="s">
        <v>121</v>
      </c>
      <c r="F6" s="53" t="s">
        <v>116</v>
      </c>
      <c r="G6" s="31">
        <v>68</v>
      </c>
      <c r="H6" s="31">
        <v>74</v>
      </c>
      <c r="I6" s="47">
        <f>SUM(G6:H6)</f>
        <v>142</v>
      </c>
    </row>
    <row r="7" spans="1:9" x14ac:dyDescent="0.2">
      <c r="A7" s="24">
        <v>5</v>
      </c>
      <c r="B7" s="55" t="s">
        <v>111</v>
      </c>
      <c r="C7" s="83">
        <v>2004</v>
      </c>
      <c r="D7" s="53" t="s">
        <v>114</v>
      </c>
      <c r="E7" s="51" t="s">
        <v>115</v>
      </c>
      <c r="F7" s="53" t="s">
        <v>116</v>
      </c>
      <c r="G7" s="31">
        <v>67</v>
      </c>
      <c r="H7" s="31">
        <v>73</v>
      </c>
      <c r="I7" s="47">
        <f>SUM(G7:H7)</f>
        <v>140</v>
      </c>
    </row>
    <row r="8" spans="1:9" x14ac:dyDescent="0.2">
      <c r="A8" s="24">
        <v>6</v>
      </c>
      <c r="B8" s="55" t="s">
        <v>119</v>
      </c>
      <c r="C8" s="85">
        <v>2003</v>
      </c>
      <c r="D8" s="53" t="s">
        <v>120</v>
      </c>
      <c r="E8" s="51" t="s">
        <v>121</v>
      </c>
      <c r="F8" s="53" t="s">
        <v>116</v>
      </c>
      <c r="G8" s="31">
        <v>70</v>
      </c>
      <c r="H8" s="31">
        <v>67</v>
      </c>
      <c r="I8" s="47">
        <f>SUM(G8:H8)</f>
        <v>137</v>
      </c>
    </row>
    <row r="9" spans="1:9" x14ac:dyDescent="0.2">
      <c r="A9" s="24">
        <v>7</v>
      </c>
      <c r="B9" s="55" t="s">
        <v>104</v>
      </c>
      <c r="C9" s="83">
        <v>2005</v>
      </c>
      <c r="D9" s="53" t="s">
        <v>114</v>
      </c>
      <c r="E9" s="51" t="s">
        <v>115</v>
      </c>
      <c r="F9" s="53" t="s">
        <v>116</v>
      </c>
      <c r="G9" s="31">
        <v>66</v>
      </c>
      <c r="H9" s="31">
        <v>69</v>
      </c>
      <c r="I9" s="47">
        <f>SUM(G9:H9)</f>
        <v>135</v>
      </c>
    </row>
    <row r="10" spans="1:9" x14ac:dyDescent="0.2">
      <c r="A10" s="24">
        <v>8</v>
      </c>
      <c r="B10" s="55" t="s">
        <v>102</v>
      </c>
      <c r="C10" s="83">
        <v>2006</v>
      </c>
      <c r="D10" s="53" t="s">
        <v>114</v>
      </c>
      <c r="E10" s="51" t="s">
        <v>115</v>
      </c>
      <c r="F10" s="53" t="s">
        <v>116</v>
      </c>
      <c r="G10" s="31">
        <v>63</v>
      </c>
      <c r="H10" s="31">
        <v>71</v>
      </c>
      <c r="I10" s="47">
        <f>SUM(G10:H10)</f>
        <v>134</v>
      </c>
    </row>
    <row r="11" spans="1:9" x14ac:dyDescent="0.2">
      <c r="A11" s="24">
        <v>9</v>
      </c>
      <c r="B11" s="55" t="s">
        <v>108</v>
      </c>
      <c r="C11" s="83">
        <v>2005</v>
      </c>
      <c r="D11" s="53" t="s">
        <v>114</v>
      </c>
      <c r="E11" s="51" t="s">
        <v>115</v>
      </c>
      <c r="F11" s="53" t="s">
        <v>116</v>
      </c>
      <c r="G11" s="31">
        <v>69</v>
      </c>
      <c r="H11" s="31">
        <v>60</v>
      </c>
      <c r="I11" s="47">
        <f>SUM(G11:H11)</f>
        <v>129</v>
      </c>
    </row>
    <row r="12" spans="1:9" x14ac:dyDescent="0.2">
      <c r="A12" s="24">
        <v>10</v>
      </c>
      <c r="B12" s="55" t="s">
        <v>98</v>
      </c>
      <c r="C12" s="62">
        <v>2004</v>
      </c>
      <c r="D12" s="53" t="s">
        <v>114</v>
      </c>
      <c r="E12" s="51" t="s">
        <v>115</v>
      </c>
      <c r="F12" s="53" t="s">
        <v>116</v>
      </c>
      <c r="G12" s="31">
        <v>67</v>
      </c>
      <c r="H12" s="31">
        <v>60</v>
      </c>
      <c r="I12" s="47">
        <f>SUM(G12:H12)</f>
        <v>127</v>
      </c>
    </row>
    <row r="13" spans="1:9" x14ac:dyDescent="0.2">
      <c r="A13" s="24">
        <v>11</v>
      </c>
      <c r="B13" s="55" t="s">
        <v>118</v>
      </c>
      <c r="C13" s="83">
        <v>2005</v>
      </c>
      <c r="D13" s="53" t="s">
        <v>120</v>
      </c>
      <c r="E13" s="51" t="s">
        <v>121</v>
      </c>
      <c r="F13" s="53" t="s">
        <v>116</v>
      </c>
      <c r="G13" s="31">
        <v>63</v>
      </c>
      <c r="H13" s="31">
        <v>61</v>
      </c>
      <c r="I13" s="47">
        <f>SUM(G13:H13)</f>
        <v>124</v>
      </c>
    </row>
    <row r="14" spans="1:9" x14ac:dyDescent="0.2">
      <c r="A14" s="24">
        <v>12</v>
      </c>
      <c r="B14" s="55" t="s">
        <v>113</v>
      </c>
      <c r="C14" s="83">
        <v>2005</v>
      </c>
      <c r="D14" s="53" t="s">
        <v>114</v>
      </c>
      <c r="E14" s="51" t="s">
        <v>115</v>
      </c>
      <c r="F14" s="53" t="s">
        <v>116</v>
      </c>
      <c r="G14" s="31">
        <v>68</v>
      </c>
      <c r="H14" s="31">
        <v>56</v>
      </c>
      <c r="I14" s="47">
        <f>SUM(G14:H14)</f>
        <v>124</v>
      </c>
    </row>
    <row r="15" spans="1:9" x14ac:dyDescent="0.2">
      <c r="A15" s="24">
        <v>13</v>
      </c>
      <c r="B15" s="55" t="s">
        <v>99</v>
      </c>
      <c r="C15" s="62">
        <v>2004</v>
      </c>
      <c r="D15" s="53" t="s">
        <v>114</v>
      </c>
      <c r="E15" s="51" t="s">
        <v>115</v>
      </c>
      <c r="F15" s="53" t="s">
        <v>116</v>
      </c>
      <c r="G15" s="31">
        <v>65</v>
      </c>
      <c r="H15" s="31">
        <v>52</v>
      </c>
      <c r="I15" s="47">
        <f>SUM(G15:H15)</f>
        <v>117</v>
      </c>
    </row>
    <row r="16" spans="1:9" x14ac:dyDescent="0.2">
      <c r="A16" s="24">
        <v>14</v>
      </c>
      <c r="B16" s="55" t="s">
        <v>101</v>
      </c>
      <c r="C16" s="83">
        <v>2005</v>
      </c>
      <c r="D16" s="53" t="s">
        <v>114</v>
      </c>
      <c r="E16" s="51" t="s">
        <v>115</v>
      </c>
      <c r="F16" s="53" t="s">
        <v>116</v>
      </c>
      <c r="G16" s="31">
        <v>41</v>
      </c>
      <c r="H16" s="31">
        <v>73</v>
      </c>
      <c r="I16" s="47">
        <f>SUM(G16:H16)</f>
        <v>114</v>
      </c>
    </row>
    <row r="17" spans="1:10" x14ac:dyDescent="0.2">
      <c r="A17" s="24">
        <v>15</v>
      </c>
      <c r="B17" s="55" t="s">
        <v>103</v>
      </c>
      <c r="C17" s="83">
        <v>2006</v>
      </c>
      <c r="D17" s="53" t="s">
        <v>114</v>
      </c>
      <c r="E17" s="51" t="s">
        <v>115</v>
      </c>
      <c r="F17" s="53" t="s">
        <v>116</v>
      </c>
      <c r="G17" s="31">
        <v>62</v>
      </c>
      <c r="H17" s="31">
        <v>49</v>
      </c>
      <c r="I17" s="47">
        <f>SUM(G17:H17)</f>
        <v>111</v>
      </c>
    </row>
    <row r="18" spans="1:10" x14ac:dyDescent="0.2">
      <c r="A18" s="24">
        <v>16</v>
      </c>
      <c r="B18" s="55" t="s">
        <v>110</v>
      </c>
      <c r="C18" s="83">
        <v>2005</v>
      </c>
      <c r="D18" s="53" t="s">
        <v>114</v>
      </c>
      <c r="E18" s="51" t="s">
        <v>115</v>
      </c>
      <c r="F18" s="53" t="s">
        <v>116</v>
      </c>
      <c r="G18" s="31">
        <v>56</v>
      </c>
      <c r="H18" s="31">
        <v>52</v>
      </c>
      <c r="I18" s="47">
        <f>SUM(G18:H18)</f>
        <v>108</v>
      </c>
    </row>
    <row r="19" spans="1:10" x14ac:dyDescent="0.2">
      <c r="A19" s="24">
        <v>17</v>
      </c>
      <c r="B19" s="55" t="s">
        <v>105</v>
      </c>
      <c r="C19" s="83">
        <v>2005</v>
      </c>
      <c r="D19" s="53" t="s">
        <v>114</v>
      </c>
      <c r="E19" s="51" t="s">
        <v>115</v>
      </c>
      <c r="F19" s="53" t="s">
        <v>116</v>
      </c>
      <c r="G19" s="31">
        <v>67</v>
      </c>
      <c r="H19" s="31">
        <v>41</v>
      </c>
      <c r="I19" s="47">
        <f>SUM(G19:H19)</f>
        <v>108</v>
      </c>
    </row>
    <row r="20" spans="1:10" x14ac:dyDescent="0.2">
      <c r="A20" s="24">
        <v>18</v>
      </c>
      <c r="B20" s="55" t="s">
        <v>107</v>
      </c>
      <c r="C20" s="83">
        <v>2004</v>
      </c>
      <c r="D20" s="53" t="s">
        <v>114</v>
      </c>
      <c r="E20" s="51" t="s">
        <v>115</v>
      </c>
      <c r="F20" s="53" t="s">
        <v>116</v>
      </c>
      <c r="G20" s="31">
        <v>60</v>
      </c>
      <c r="H20" s="31">
        <v>41</v>
      </c>
      <c r="I20" s="47">
        <f>SUM(G20:H20)</f>
        <v>101</v>
      </c>
    </row>
    <row r="21" spans="1:10" x14ac:dyDescent="0.2">
      <c r="A21" s="24">
        <v>19</v>
      </c>
      <c r="B21" s="55" t="s">
        <v>112</v>
      </c>
      <c r="C21" s="83">
        <v>2005</v>
      </c>
      <c r="D21" s="53" t="s">
        <v>114</v>
      </c>
      <c r="E21" s="51" t="s">
        <v>115</v>
      </c>
      <c r="F21" s="53" t="s">
        <v>116</v>
      </c>
      <c r="G21" s="31">
        <v>58</v>
      </c>
      <c r="H21" s="31">
        <v>40</v>
      </c>
      <c r="I21" s="47">
        <f>SUM(G21:H21)</f>
        <v>98</v>
      </c>
    </row>
    <row r="22" spans="1:10" x14ac:dyDescent="0.2">
      <c r="A22" s="24">
        <v>20</v>
      </c>
      <c r="B22" s="55" t="s">
        <v>109</v>
      </c>
      <c r="C22" s="83">
        <v>2005</v>
      </c>
      <c r="D22" s="53" t="s">
        <v>114</v>
      </c>
      <c r="E22" s="51" t="s">
        <v>115</v>
      </c>
      <c r="F22" s="53" t="s">
        <v>116</v>
      </c>
      <c r="G22" s="31">
        <v>20</v>
      </c>
      <c r="H22" s="31">
        <v>36</v>
      </c>
      <c r="I22" s="47">
        <f>SUM(G22:H22)</f>
        <v>56</v>
      </c>
    </row>
    <row r="23" spans="1:10" x14ac:dyDescent="0.2">
      <c r="A23" s="24"/>
      <c r="B23" s="55"/>
      <c r="C23" s="83"/>
      <c r="D23" s="53"/>
      <c r="E23" s="51"/>
      <c r="F23" s="53"/>
      <c r="G23" s="31"/>
      <c r="H23" s="31"/>
      <c r="I23" s="47">
        <f t="shared" si="0"/>
        <v>0</v>
      </c>
    </row>
    <row r="24" spans="1:10" x14ac:dyDescent="0.2">
      <c r="A24" s="24"/>
      <c r="B24" s="55"/>
      <c r="C24" s="62"/>
      <c r="D24" s="53"/>
      <c r="E24" s="51"/>
      <c r="F24" s="53"/>
      <c r="G24" s="31"/>
      <c r="H24" s="31"/>
      <c r="I24" s="47"/>
    </row>
    <row r="25" spans="1:10" x14ac:dyDescent="0.2">
      <c r="A25" s="25" t="s">
        <v>15</v>
      </c>
      <c r="B25" s="109" t="str">
        <f>[1]Munka1!A31</f>
        <v>Szénási Ákos</v>
      </c>
      <c r="C25" s="110">
        <v>2006</v>
      </c>
      <c r="D25" s="111" t="s">
        <v>126</v>
      </c>
      <c r="E25" s="111" t="s">
        <v>128</v>
      </c>
      <c r="F25" s="111" t="s">
        <v>127</v>
      </c>
      <c r="G25" s="120">
        <v>84</v>
      </c>
      <c r="H25" s="120">
        <v>86</v>
      </c>
      <c r="I25" s="92">
        <v>170</v>
      </c>
      <c r="J25" s="1">
        <v>2</v>
      </c>
    </row>
    <row r="26" spans="1:10" x14ac:dyDescent="0.2">
      <c r="A26" s="25" t="s">
        <v>25</v>
      </c>
      <c r="B26" s="109" t="str">
        <f>[1]Munka1!A30</f>
        <v>Szabó Gábor Máté</v>
      </c>
      <c r="C26" s="110">
        <v>2006</v>
      </c>
      <c r="D26" s="111" t="s">
        <v>126</v>
      </c>
      <c r="E26" s="111" t="s">
        <v>128</v>
      </c>
      <c r="F26" s="111" t="s">
        <v>127</v>
      </c>
      <c r="G26" s="120">
        <v>81</v>
      </c>
      <c r="H26" s="120">
        <v>83</v>
      </c>
      <c r="I26" s="92">
        <v>164</v>
      </c>
      <c r="J26" s="1">
        <v>2</v>
      </c>
    </row>
    <row r="27" spans="1:10" x14ac:dyDescent="0.2">
      <c r="A27" s="25" t="s">
        <v>26</v>
      </c>
      <c r="B27" s="109" t="str">
        <f>[1]Munka1!A32</f>
        <v>Wolff Dominik Henrik</v>
      </c>
      <c r="C27" s="110">
        <v>2007</v>
      </c>
      <c r="D27" s="111" t="s">
        <v>126</v>
      </c>
      <c r="E27" s="111" t="s">
        <v>128</v>
      </c>
      <c r="F27" s="111" t="s">
        <v>127</v>
      </c>
      <c r="G27" s="120">
        <v>84</v>
      </c>
      <c r="H27" s="120">
        <v>79</v>
      </c>
      <c r="I27" s="92">
        <v>163</v>
      </c>
      <c r="J27" s="1"/>
    </row>
    <row r="28" spans="1:10" x14ac:dyDescent="0.2">
      <c r="A28" s="24">
        <v>4</v>
      </c>
      <c r="B28" s="88" t="str">
        <f>[1]Munka1!A29</f>
        <v>Orsós Ádám</v>
      </c>
      <c r="C28" s="89">
        <v>2004</v>
      </c>
      <c r="D28" s="90" t="s">
        <v>126</v>
      </c>
      <c r="E28" s="90" t="s">
        <v>128</v>
      </c>
      <c r="F28" s="90" t="s">
        <v>127</v>
      </c>
      <c r="G28" s="91">
        <v>79</v>
      </c>
      <c r="H28" s="91">
        <v>81</v>
      </c>
      <c r="I28" s="92">
        <v>160</v>
      </c>
    </row>
    <row r="29" spans="1:10" x14ac:dyDescent="0.2">
      <c r="A29" s="24">
        <v>5</v>
      </c>
      <c r="B29" s="88" t="str">
        <f>[1]Munka1!A28</f>
        <v>Goják Richárd</v>
      </c>
      <c r="C29" s="89">
        <v>2004</v>
      </c>
      <c r="D29" s="90" t="s">
        <v>126</v>
      </c>
      <c r="E29" s="90" t="s">
        <v>128</v>
      </c>
      <c r="F29" s="90" t="s">
        <v>127</v>
      </c>
      <c r="G29" s="91">
        <v>72</v>
      </c>
      <c r="H29" s="91">
        <v>78</v>
      </c>
      <c r="I29" s="92">
        <v>150</v>
      </c>
      <c r="J29" s="2">
        <v>1</v>
      </c>
    </row>
    <row r="30" spans="1:10" x14ac:dyDescent="0.2">
      <c r="A30" s="24">
        <v>6</v>
      </c>
      <c r="B30" s="88" t="str">
        <f>[1]Munka1!A27</f>
        <v xml:space="preserve">Csizmadia Bence </v>
      </c>
      <c r="C30" s="89">
        <v>2006</v>
      </c>
      <c r="D30" s="90" t="s">
        <v>126</v>
      </c>
      <c r="E30" s="90" t="s">
        <v>128</v>
      </c>
      <c r="F30" s="90" t="s">
        <v>127</v>
      </c>
      <c r="G30" s="91">
        <v>77</v>
      </c>
      <c r="H30" s="91">
        <v>69</v>
      </c>
      <c r="I30" s="92">
        <v>146</v>
      </c>
      <c r="J30" s="2">
        <v>1</v>
      </c>
    </row>
    <row r="31" spans="1:10" x14ac:dyDescent="0.2">
      <c r="A31" s="24"/>
      <c r="B31" s="55"/>
      <c r="C31" s="56"/>
      <c r="D31" s="53"/>
      <c r="E31" s="53"/>
      <c r="F31" s="53"/>
      <c r="G31" s="31"/>
      <c r="H31" s="31"/>
      <c r="I31" s="47"/>
    </row>
    <row r="32" spans="1:10" x14ac:dyDescent="0.2">
      <c r="B32" s="63"/>
      <c r="C32" s="85"/>
      <c r="D32" s="64"/>
      <c r="E32" s="64"/>
      <c r="F32" s="64"/>
      <c r="G32" s="86"/>
      <c r="H32" s="86"/>
      <c r="I32" s="87"/>
    </row>
    <row r="33" spans="1:9" x14ac:dyDescent="0.2">
      <c r="A33" s="2"/>
      <c r="B33" s="1" t="s">
        <v>34</v>
      </c>
      <c r="C33" s="2"/>
      <c r="G33" s="2"/>
      <c r="H33" s="2"/>
      <c r="I33" s="2"/>
    </row>
    <row r="34" spans="1:9" x14ac:dyDescent="0.2">
      <c r="A34" s="24" t="s">
        <v>15</v>
      </c>
      <c r="B34" s="140" t="s">
        <v>224</v>
      </c>
      <c r="C34" s="141"/>
      <c r="D34" s="141"/>
      <c r="E34" s="142"/>
      <c r="F34" s="98" t="s">
        <v>116</v>
      </c>
      <c r="G34" s="28"/>
      <c r="H34" s="28"/>
      <c r="I34" s="43">
        <f>SUM(I35:I37)</f>
        <v>450</v>
      </c>
    </row>
    <row r="35" spans="1:9" x14ac:dyDescent="0.2">
      <c r="A35" s="49">
        <v>1</v>
      </c>
      <c r="B35" s="55" t="s">
        <v>106</v>
      </c>
      <c r="C35" s="62">
        <v>2004</v>
      </c>
      <c r="D35" s="53" t="s">
        <v>114</v>
      </c>
      <c r="E35" s="51" t="s">
        <v>115</v>
      </c>
      <c r="F35" s="53" t="s">
        <v>116</v>
      </c>
      <c r="G35" s="31">
        <v>74</v>
      </c>
      <c r="H35" s="31">
        <v>85</v>
      </c>
      <c r="I35" s="47">
        <v>159</v>
      </c>
    </row>
    <row r="36" spans="1:9" x14ac:dyDescent="0.2">
      <c r="A36" s="49">
        <v>2</v>
      </c>
      <c r="B36" s="55" t="s">
        <v>100</v>
      </c>
      <c r="C36" s="84">
        <v>2005</v>
      </c>
      <c r="D36" s="53" t="s">
        <v>114</v>
      </c>
      <c r="E36" s="51" t="s">
        <v>115</v>
      </c>
      <c r="F36" s="53" t="s">
        <v>116</v>
      </c>
      <c r="G36" s="31">
        <v>68</v>
      </c>
      <c r="H36" s="31">
        <v>83</v>
      </c>
      <c r="I36" s="47">
        <v>151</v>
      </c>
    </row>
    <row r="37" spans="1:9" ht="16.5" customHeight="1" x14ac:dyDescent="0.2">
      <c r="A37" s="49">
        <v>3</v>
      </c>
      <c r="B37" s="55" t="s">
        <v>111</v>
      </c>
      <c r="C37" s="83">
        <v>2004</v>
      </c>
      <c r="D37" s="53" t="s">
        <v>114</v>
      </c>
      <c r="E37" s="51" t="s">
        <v>115</v>
      </c>
      <c r="F37" s="53" t="s">
        <v>116</v>
      </c>
      <c r="G37" s="31">
        <v>67</v>
      </c>
      <c r="H37" s="31">
        <v>73</v>
      </c>
      <c r="I37" s="47">
        <v>140</v>
      </c>
    </row>
    <row r="38" spans="1:9" ht="16.5" customHeight="1" x14ac:dyDescent="0.2">
      <c r="A38" s="44"/>
      <c r="B38" s="63"/>
      <c r="C38" s="85"/>
      <c r="D38" s="64"/>
      <c r="E38" s="58"/>
      <c r="F38" s="64"/>
      <c r="G38" s="86"/>
      <c r="H38" s="86"/>
      <c r="I38" s="87"/>
    </row>
    <row r="39" spans="1:9" ht="16.5" customHeight="1" x14ac:dyDescent="0.2">
      <c r="A39" s="24" t="s">
        <v>15</v>
      </c>
      <c r="B39" s="140" t="s">
        <v>128</v>
      </c>
      <c r="C39" s="141"/>
      <c r="D39" s="141"/>
      <c r="E39" s="142"/>
      <c r="F39" s="98" t="s">
        <v>127</v>
      </c>
      <c r="G39" s="28"/>
      <c r="H39" s="28"/>
      <c r="I39" s="43">
        <f>SUM(I40:I42)</f>
        <v>497</v>
      </c>
    </row>
    <row r="40" spans="1:9" ht="16.5" customHeight="1" x14ac:dyDescent="0.2">
      <c r="A40" s="49">
        <v>1</v>
      </c>
      <c r="B40" s="55" t="s">
        <v>232</v>
      </c>
      <c r="C40" s="97">
        <v>2007</v>
      </c>
      <c r="D40" s="53" t="s">
        <v>126</v>
      </c>
      <c r="E40" s="53" t="s">
        <v>128</v>
      </c>
      <c r="F40" s="53" t="s">
        <v>127</v>
      </c>
      <c r="G40" s="31">
        <v>84</v>
      </c>
      <c r="H40" s="31">
        <v>79</v>
      </c>
      <c r="I40" s="47">
        <f>SUM(G40:H40)</f>
        <v>163</v>
      </c>
    </row>
    <row r="41" spans="1:9" ht="16.5" customHeight="1" x14ac:dyDescent="0.2">
      <c r="A41" s="49">
        <v>2</v>
      </c>
      <c r="B41" s="55" t="s">
        <v>233</v>
      </c>
      <c r="C41" s="83">
        <v>2006</v>
      </c>
      <c r="D41" s="53" t="s">
        <v>126</v>
      </c>
      <c r="E41" s="53" t="s">
        <v>128</v>
      </c>
      <c r="F41" s="53" t="s">
        <v>127</v>
      </c>
      <c r="G41" s="31">
        <v>81</v>
      </c>
      <c r="H41" s="31">
        <v>83</v>
      </c>
      <c r="I41" s="47">
        <f t="shared" ref="I41:I42" si="1">SUM(G41:H41)</f>
        <v>164</v>
      </c>
    </row>
    <row r="42" spans="1:9" ht="16.5" customHeight="1" x14ac:dyDescent="0.2">
      <c r="A42" s="49">
        <v>3</v>
      </c>
      <c r="B42" s="55" t="s">
        <v>234</v>
      </c>
      <c r="C42" s="83">
        <v>2006</v>
      </c>
      <c r="D42" s="53" t="s">
        <v>126</v>
      </c>
      <c r="E42" s="53" t="s">
        <v>128</v>
      </c>
      <c r="F42" s="53" t="s">
        <v>127</v>
      </c>
      <c r="G42" s="31">
        <v>84</v>
      </c>
      <c r="H42" s="31">
        <v>86</v>
      </c>
      <c r="I42" s="47">
        <f t="shared" si="1"/>
        <v>170</v>
      </c>
    </row>
    <row r="43" spans="1:9" ht="16.5" customHeight="1" x14ac:dyDescent="0.2">
      <c r="A43" s="44"/>
      <c r="B43" s="63"/>
      <c r="C43" s="85"/>
      <c r="D43" s="64"/>
      <c r="E43" s="64"/>
      <c r="F43" s="64"/>
      <c r="G43" s="86"/>
      <c r="H43" s="86"/>
      <c r="I43" s="87"/>
    </row>
    <row r="44" spans="1:9" x14ac:dyDescent="0.2">
      <c r="A44" s="24" t="s">
        <v>25</v>
      </c>
      <c r="B44" s="137" t="s">
        <v>121</v>
      </c>
      <c r="C44" s="138"/>
      <c r="D44" s="138"/>
      <c r="E44" s="139"/>
      <c r="F44" s="53" t="s">
        <v>116</v>
      </c>
      <c r="G44" s="28"/>
      <c r="H44" s="28"/>
      <c r="I44" s="43">
        <f>SUM(I45:I47)</f>
        <v>403</v>
      </c>
    </row>
    <row r="45" spans="1:9" x14ac:dyDescent="0.2">
      <c r="A45" s="49">
        <v>1</v>
      </c>
      <c r="B45" s="55" t="s">
        <v>117</v>
      </c>
      <c r="C45" s="83">
        <v>2006</v>
      </c>
      <c r="D45" s="53" t="s">
        <v>120</v>
      </c>
      <c r="E45" s="51" t="s">
        <v>121</v>
      </c>
      <c r="F45" s="53" t="s">
        <v>116</v>
      </c>
      <c r="G45" s="31">
        <v>68</v>
      </c>
      <c r="H45" s="31">
        <v>74</v>
      </c>
      <c r="I45" s="47">
        <v>142</v>
      </c>
    </row>
    <row r="46" spans="1:9" x14ac:dyDescent="0.2">
      <c r="A46" s="49">
        <v>2</v>
      </c>
      <c r="B46" s="55" t="s">
        <v>119</v>
      </c>
      <c r="C46" s="85">
        <v>2003</v>
      </c>
      <c r="D46" s="53" t="s">
        <v>120</v>
      </c>
      <c r="E46" s="51" t="s">
        <v>121</v>
      </c>
      <c r="F46" s="53" t="s">
        <v>116</v>
      </c>
      <c r="G46" s="31">
        <v>70</v>
      </c>
      <c r="H46" s="31">
        <v>67</v>
      </c>
      <c r="I46" s="47">
        <v>137</v>
      </c>
    </row>
    <row r="47" spans="1:9" x14ac:dyDescent="0.2">
      <c r="A47" s="49">
        <v>3</v>
      </c>
      <c r="B47" s="55" t="s">
        <v>118</v>
      </c>
      <c r="C47" s="83">
        <v>2005</v>
      </c>
      <c r="D47" s="53" t="s">
        <v>120</v>
      </c>
      <c r="E47" s="51" t="s">
        <v>121</v>
      </c>
      <c r="F47" s="53" t="s">
        <v>116</v>
      </c>
      <c r="G47" s="31">
        <v>63</v>
      </c>
      <c r="H47" s="31">
        <v>61</v>
      </c>
      <c r="I47" s="47">
        <v>124</v>
      </c>
    </row>
    <row r="48" spans="1:9" ht="15" x14ac:dyDescent="0.2">
      <c r="A48" s="2"/>
      <c r="C48" s="2"/>
      <c r="G48" s="2"/>
      <c r="H48" s="2"/>
      <c r="I48" s="2"/>
    </row>
    <row r="49" spans="1:9" x14ac:dyDescent="0.2">
      <c r="A49" s="24" t="s">
        <v>26</v>
      </c>
      <c r="B49" s="137" t="s">
        <v>225</v>
      </c>
      <c r="C49" s="138"/>
      <c r="D49" s="138"/>
      <c r="E49" s="139"/>
      <c r="F49" s="53" t="s">
        <v>116</v>
      </c>
      <c r="G49" s="28"/>
      <c r="H49" s="49"/>
      <c r="I49" s="42">
        <f>SUM(I50:I52)</f>
        <v>373</v>
      </c>
    </row>
    <row r="50" spans="1:9" x14ac:dyDescent="0.2">
      <c r="A50" s="49">
        <v>1</v>
      </c>
      <c r="B50" s="55" t="s">
        <v>97</v>
      </c>
      <c r="C50" s="83">
        <v>2006</v>
      </c>
      <c r="D50" s="53" t="s">
        <v>114</v>
      </c>
      <c r="E50" s="51" t="s">
        <v>115</v>
      </c>
      <c r="F50" s="53" t="s">
        <v>116</v>
      </c>
      <c r="G50" s="31">
        <v>75</v>
      </c>
      <c r="H50" s="31">
        <v>70</v>
      </c>
      <c r="I50" s="47">
        <v>145</v>
      </c>
    </row>
    <row r="51" spans="1:9" x14ac:dyDescent="0.2">
      <c r="A51" s="49">
        <v>2</v>
      </c>
      <c r="B51" s="55" t="s">
        <v>99</v>
      </c>
      <c r="C51" s="62">
        <v>2004</v>
      </c>
      <c r="D51" s="53" t="s">
        <v>114</v>
      </c>
      <c r="E51" s="51" t="s">
        <v>115</v>
      </c>
      <c r="F51" s="53" t="s">
        <v>116</v>
      </c>
      <c r="G51" s="31">
        <v>65</v>
      </c>
      <c r="H51" s="31">
        <v>52</v>
      </c>
      <c r="I51" s="47">
        <v>117</v>
      </c>
    </row>
    <row r="52" spans="1:9" x14ac:dyDescent="0.2">
      <c r="A52" s="49">
        <v>3</v>
      </c>
      <c r="B52" s="55" t="s">
        <v>103</v>
      </c>
      <c r="C52" s="83">
        <v>2006</v>
      </c>
      <c r="D52" s="53" t="s">
        <v>114</v>
      </c>
      <c r="E52" s="51" t="s">
        <v>115</v>
      </c>
      <c r="F52" s="53" t="s">
        <v>116</v>
      </c>
      <c r="G52" s="31">
        <v>62</v>
      </c>
      <c r="H52" s="31">
        <v>49</v>
      </c>
      <c r="I52" s="47">
        <v>111</v>
      </c>
    </row>
    <row r="53" spans="1:9" ht="15" x14ac:dyDescent="0.2">
      <c r="A53" s="2"/>
      <c r="C53" s="2"/>
      <c r="G53" s="2"/>
      <c r="H53" s="44"/>
      <c r="I53" s="44"/>
    </row>
    <row r="54" spans="1:9" ht="15.75" customHeight="1" x14ac:dyDescent="0.2">
      <c r="A54" s="24" t="s">
        <v>74</v>
      </c>
      <c r="B54" s="137" t="s">
        <v>226</v>
      </c>
      <c r="C54" s="138"/>
      <c r="D54" s="138"/>
      <c r="E54" s="139"/>
      <c r="F54" s="53" t="s">
        <v>116</v>
      </c>
      <c r="G54" s="28"/>
      <c r="H54" s="49"/>
      <c r="I54" s="42">
        <f>SUM(I55:I57)</f>
        <v>371</v>
      </c>
    </row>
    <row r="55" spans="1:9" ht="15.75" customHeight="1" x14ac:dyDescent="0.2">
      <c r="A55" s="49">
        <v>1</v>
      </c>
      <c r="B55" s="55" t="s">
        <v>102</v>
      </c>
      <c r="C55" s="83">
        <v>2006</v>
      </c>
      <c r="D55" s="53" t="s">
        <v>114</v>
      </c>
      <c r="E55" s="51" t="s">
        <v>115</v>
      </c>
      <c r="F55" s="53" t="s">
        <v>116</v>
      </c>
      <c r="G55" s="31">
        <v>63</v>
      </c>
      <c r="H55" s="31">
        <v>71</v>
      </c>
      <c r="I55" s="47">
        <v>134</v>
      </c>
    </row>
    <row r="56" spans="1:9" ht="15.75" customHeight="1" x14ac:dyDescent="0.2">
      <c r="A56" s="49">
        <v>2</v>
      </c>
      <c r="B56" s="55" t="s">
        <v>108</v>
      </c>
      <c r="C56" s="83">
        <v>2005</v>
      </c>
      <c r="D56" s="53" t="s">
        <v>114</v>
      </c>
      <c r="E56" s="51" t="s">
        <v>115</v>
      </c>
      <c r="F56" s="53" t="s">
        <v>116</v>
      </c>
      <c r="G56" s="31">
        <v>69</v>
      </c>
      <c r="H56" s="31">
        <v>60</v>
      </c>
      <c r="I56" s="47">
        <v>129</v>
      </c>
    </row>
    <row r="57" spans="1:9" ht="15.75" customHeight="1" x14ac:dyDescent="0.2">
      <c r="A57" s="49">
        <v>3</v>
      </c>
      <c r="B57" s="55" t="s">
        <v>110</v>
      </c>
      <c r="C57" s="83">
        <v>2005</v>
      </c>
      <c r="D57" s="53" t="s">
        <v>114</v>
      </c>
      <c r="E57" s="51" t="s">
        <v>115</v>
      </c>
      <c r="F57" s="53" t="s">
        <v>116</v>
      </c>
      <c r="G57" s="31">
        <v>56</v>
      </c>
      <c r="H57" s="31">
        <v>52</v>
      </c>
      <c r="I57" s="47">
        <v>108</v>
      </c>
    </row>
    <row r="58" spans="1:9" ht="15" customHeight="1" x14ac:dyDescent="0.2">
      <c r="C58" s="2"/>
      <c r="G58" s="2"/>
      <c r="H58" s="44"/>
      <c r="I58" s="44"/>
    </row>
    <row r="59" spans="1:9" ht="15.75" customHeight="1" x14ac:dyDescent="0.2">
      <c r="A59" s="24" t="s">
        <v>75</v>
      </c>
      <c r="B59" s="137" t="s">
        <v>227</v>
      </c>
      <c r="C59" s="138"/>
      <c r="D59" s="138"/>
      <c r="E59" s="139"/>
      <c r="F59" s="53" t="s">
        <v>116</v>
      </c>
      <c r="G59" s="28"/>
      <c r="H59" s="49"/>
      <c r="I59" s="42">
        <f>SUM(I60:I62)</f>
        <v>352</v>
      </c>
    </row>
    <row r="60" spans="1:9" ht="15.75" customHeight="1" x14ac:dyDescent="0.2">
      <c r="A60" s="49">
        <v>1</v>
      </c>
      <c r="B60" s="55" t="s">
        <v>98</v>
      </c>
      <c r="C60" s="62">
        <v>2004</v>
      </c>
      <c r="D60" s="53" t="s">
        <v>114</v>
      </c>
      <c r="E60" s="51" t="s">
        <v>115</v>
      </c>
      <c r="F60" s="53" t="s">
        <v>116</v>
      </c>
      <c r="G60" s="31">
        <v>67</v>
      </c>
      <c r="H60" s="31">
        <v>60</v>
      </c>
      <c r="I60" s="47">
        <v>127</v>
      </c>
    </row>
    <row r="61" spans="1:9" ht="15.75" customHeight="1" x14ac:dyDescent="0.2">
      <c r="A61" s="49">
        <v>2</v>
      </c>
      <c r="B61" s="55" t="s">
        <v>113</v>
      </c>
      <c r="C61" s="83">
        <v>2005</v>
      </c>
      <c r="D61" s="53" t="s">
        <v>114</v>
      </c>
      <c r="E61" s="51" t="s">
        <v>115</v>
      </c>
      <c r="F61" s="53" t="s">
        <v>116</v>
      </c>
      <c r="G61" s="31">
        <v>68</v>
      </c>
      <c r="H61" s="31">
        <v>56</v>
      </c>
      <c r="I61" s="47">
        <v>124</v>
      </c>
    </row>
    <row r="62" spans="1:9" ht="15.75" customHeight="1" x14ac:dyDescent="0.2">
      <c r="A62" s="49">
        <v>3</v>
      </c>
      <c r="B62" s="55" t="s">
        <v>107</v>
      </c>
      <c r="C62" s="83">
        <v>2004</v>
      </c>
      <c r="D62" s="53" t="s">
        <v>114</v>
      </c>
      <c r="E62" s="51" t="s">
        <v>115</v>
      </c>
      <c r="F62" s="53" t="s">
        <v>116</v>
      </c>
      <c r="G62" s="31">
        <v>60</v>
      </c>
      <c r="H62" s="31">
        <v>41</v>
      </c>
      <c r="I62" s="47">
        <v>101</v>
      </c>
    </row>
    <row r="63" spans="1:9" ht="15" customHeight="1" x14ac:dyDescent="0.2">
      <c r="A63" s="2"/>
      <c r="C63" s="2"/>
      <c r="G63" s="2"/>
      <c r="H63" s="44"/>
      <c r="I63" s="44"/>
    </row>
    <row r="64" spans="1:9" ht="15.75" customHeight="1" x14ac:dyDescent="0.2">
      <c r="A64" s="24" t="s">
        <v>76</v>
      </c>
      <c r="B64" s="137" t="s">
        <v>228</v>
      </c>
      <c r="C64" s="138"/>
      <c r="D64" s="138"/>
      <c r="E64" s="139"/>
      <c r="F64" s="53" t="s">
        <v>116</v>
      </c>
      <c r="G64" s="28"/>
      <c r="H64" s="49"/>
      <c r="I64" s="42">
        <f>SUM(I65:I67)</f>
        <v>347</v>
      </c>
    </row>
    <row r="65" spans="1:9" ht="15.75" customHeight="1" x14ac:dyDescent="0.2">
      <c r="A65" s="49">
        <v>1</v>
      </c>
      <c r="B65" s="55" t="s">
        <v>104</v>
      </c>
      <c r="C65" s="83">
        <v>2005</v>
      </c>
      <c r="D65" s="53" t="s">
        <v>114</v>
      </c>
      <c r="E65" s="51" t="s">
        <v>115</v>
      </c>
      <c r="F65" s="53" t="s">
        <v>116</v>
      </c>
      <c r="G65" s="31">
        <v>66</v>
      </c>
      <c r="H65" s="31">
        <v>69</v>
      </c>
      <c r="I65" s="47">
        <v>135</v>
      </c>
    </row>
    <row r="66" spans="1:9" ht="15.75" customHeight="1" x14ac:dyDescent="0.2">
      <c r="A66" s="49">
        <v>2</v>
      </c>
      <c r="B66" s="55" t="s">
        <v>101</v>
      </c>
      <c r="C66" s="83">
        <v>2005</v>
      </c>
      <c r="D66" s="53" t="s">
        <v>114</v>
      </c>
      <c r="E66" s="51" t="s">
        <v>115</v>
      </c>
      <c r="F66" s="53" t="s">
        <v>116</v>
      </c>
      <c r="G66" s="31">
        <v>41</v>
      </c>
      <c r="H66" s="31">
        <v>73</v>
      </c>
      <c r="I66" s="47">
        <v>114</v>
      </c>
    </row>
    <row r="67" spans="1:9" ht="15.75" customHeight="1" x14ac:dyDescent="0.2">
      <c r="A67" s="49">
        <v>3</v>
      </c>
      <c r="B67" s="55" t="s">
        <v>112</v>
      </c>
      <c r="C67" s="83">
        <v>2005</v>
      </c>
      <c r="D67" s="53" t="s">
        <v>114</v>
      </c>
      <c r="E67" s="51" t="s">
        <v>115</v>
      </c>
      <c r="F67" s="53" t="s">
        <v>116</v>
      </c>
      <c r="G67" s="31">
        <v>58</v>
      </c>
      <c r="H67" s="31">
        <v>40</v>
      </c>
      <c r="I67" s="47">
        <v>98</v>
      </c>
    </row>
    <row r="68" spans="1:9" ht="15" customHeight="1" x14ac:dyDescent="0.2">
      <c r="G68" s="3"/>
      <c r="H68" s="44"/>
      <c r="I68" s="46"/>
    </row>
    <row r="69" spans="1:9" ht="15.75" customHeight="1" x14ac:dyDescent="0.2">
      <c r="A69" s="24" t="s">
        <v>77</v>
      </c>
      <c r="B69" s="137" t="s">
        <v>229</v>
      </c>
      <c r="C69" s="138"/>
      <c r="D69" s="138"/>
      <c r="E69" s="139"/>
      <c r="F69" s="53" t="s">
        <v>116</v>
      </c>
      <c r="G69" s="28"/>
      <c r="H69" s="49"/>
      <c r="I69" s="42">
        <f>SUM(I70:I72)</f>
        <v>164</v>
      </c>
    </row>
    <row r="70" spans="1:9" ht="15.75" customHeight="1" x14ac:dyDescent="0.2">
      <c r="A70" s="49">
        <v>1</v>
      </c>
      <c r="B70" s="55" t="s">
        <v>105</v>
      </c>
      <c r="C70" s="83">
        <v>2005</v>
      </c>
      <c r="D70" s="53" t="s">
        <v>114</v>
      </c>
      <c r="E70" s="51" t="s">
        <v>115</v>
      </c>
      <c r="F70" s="53" t="s">
        <v>116</v>
      </c>
      <c r="G70" s="31">
        <v>67</v>
      </c>
      <c r="H70" s="31">
        <v>41</v>
      </c>
      <c r="I70" s="47">
        <v>108</v>
      </c>
    </row>
    <row r="71" spans="1:9" ht="15.75" customHeight="1" x14ac:dyDescent="0.2">
      <c r="A71" s="49">
        <v>2</v>
      </c>
      <c r="B71" s="55" t="s">
        <v>109</v>
      </c>
      <c r="C71" s="83">
        <v>2005</v>
      </c>
      <c r="D71" s="53" t="s">
        <v>114</v>
      </c>
      <c r="E71" s="51" t="s">
        <v>115</v>
      </c>
      <c r="F71" s="53" t="s">
        <v>116</v>
      </c>
      <c r="G71" s="31">
        <v>20</v>
      </c>
      <c r="H71" s="31">
        <v>36</v>
      </c>
      <c r="I71" s="47">
        <v>56</v>
      </c>
    </row>
    <row r="72" spans="1:9" ht="15.75" customHeight="1" x14ac:dyDescent="0.2">
      <c r="A72" s="49">
        <v>3</v>
      </c>
      <c r="B72" s="28" t="s">
        <v>222</v>
      </c>
      <c r="C72" s="24">
        <v>2005</v>
      </c>
      <c r="D72" s="53" t="s">
        <v>114</v>
      </c>
      <c r="E72" s="51" t="s">
        <v>115</v>
      </c>
      <c r="F72" s="53" t="s">
        <v>116</v>
      </c>
      <c r="G72" s="28">
        <v>0</v>
      </c>
      <c r="H72" s="49">
        <v>0</v>
      </c>
      <c r="I72" s="49" t="s">
        <v>41</v>
      </c>
    </row>
    <row r="73" spans="1:9" ht="15" customHeight="1" x14ac:dyDescent="0.2">
      <c r="C73" s="2"/>
      <c r="G73" s="2"/>
      <c r="H73" s="44"/>
      <c r="I73" s="44"/>
    </row>
    <row r="74" spans="1:9" ht="15.75" customHeight="1" x14ac:dyDescent="0.2">
      <c r="A74" s="24" t="s">
        <v>78</v>
      </c>
      <c r="B74" s="137" t="s">
        <v>41</v>
      </c>
      <c r="C74" s="138"/>
      <c r="D74" s="138"/>
      <c r="E74" s="139"/>
      <c r="F74" s="28" t="s">
        <v>41</v>
      </c>
      <c r="G74" s="28"/>
      <c r="H74" s="49"/>
      <c r="I74" s="42" t="s">
        <v>41</v>
      </c>
    </row>
    <row r="75" spans="1:9" ht="15.75" customHeight="1" x14ac:dyDescent="0.2">
      <c r="A75" s="49">
        <v>1</v>
      </c>
      <c r="B75" s="28"/>
      <c r="C75" s="24"/>
      <c r="D75" s="28"/>
      <c r="E75" s="28"/>
      <c r="F75" s="28"/>
      <c r="G75" s="94"/>
      <c r="H75" s="94"/>
      <c r="I75" s="25"/>
    </row>
    <row r="76" spans="1:9" ht="15.75" customHeight="1" x14ac:dyDescent="0.2">
      <c r="A76" s="49">
        <v>2</v>
      </c>
      <c r="B76" s="28"/>
      <c r="C76" s="24"/>
      <c r="D76" s="28"/>
      <c r="E76" s="28"/>
      <c r="F76" s="28"/>
      <c r="G76" s="94"/>
      <c r="H76" s="94"/>
      <c r="I76" s="25"/>
    </row>
    <row r="77" spans="1:9" ht="15.75" customHeight="1" x14ac:dyDescent="0.2">
      <c r="A77" s="49">
        <v>3</v>
      </c>
      <c r="B77" s="28"/>
      <c r="C77" s="24"/>
      <c r="D77" s="28"/>
      <c r="E77" s="28"/>
      <c r="F77" s="28"/>
      <c r="G77" s="94"/>
      <c r="H77" s="94"/>
      <c r="I77" s="25"/>
    </row>
    <row r="78" spans="1:9" ht="15" customHeight="1" x14ac:dyDescent="0.2">
      <c r="A78" s="2"/>
      <c r="C78" s="2"/>
      <c r="G78" s="2"/>
      <c r="H78" s="44"/>
      <c r="I78" s="44"/>
    </row>
    <row r="79" spans="1:9" ht="15.75" customHeight="1" x14ac:dyDescent="0.2">
      <c r="A79" s="24" t="s">
        <v>79</v>
      </c>
      <c r="B79" s="137" t="s">
        <v>41</v>
      </c>
      <c r="C79" s="138"/>
      <c r="D79" s="138"/>
      <c r="E79" s="139"/>
      <c r="F79" s="28" t="s">
        <v>41</v>
      </c>
      <c r="G79" s="28"/>
      <c r="H79" s="49"/>
      <c r="I79" s="42" t="s">
        <v>41</v>
      </c>
    </row>
    <row r="80" spans="1:9" ht="15.75" customHeight="1" x14ac:dyDescent="0.2">
      <c r="A80" s="49">
        <v>1</v>
      </c>
      <c r="B80" s="28"/>
      <c r="C80" s="24"/>
      <c r="D80" s="28"/>
      <c r="E80" s="28"/>
      <c r="F80" s="28"/>
      <c r="G80" s="94"/>
      <c r="H80" s="94"/>
      <c r="I80" s="25"/>
    </row>
    <row r="81" spans="1:9" ht="15.75" customHeight="1" x14ac:dyDescent="0.2">
      <c r="A81" s="49">
        <v>2</v>
      </c>
      <c r="B81" s="28"/>
      <c r="C81" s="24"/>
      <c r="D81" s="28"/>
      <c r="E81" s="28"/>
      <c r="F81" s="28"/>
      <c r="G81" s="94"/>
      <c r="H81" s="94"/>
      <c r="I81" s="25"/>
    </row>
    <row r="82" spans="1:9" ht="15.75" customHeight="1" x14ac:dyDescent="0.2">
      <c r="A82" s="49">
        <v>3</v>
      </c>
      <c r="B82" s="28"/>
      <c r="C82" s="24"/>
      <c r="D82" s="28"/>
      <c r="E82" s="28"/>
      <c r="F82" s="28"/>
      <c r="G82" s="94"/>
      <c r="H82" s="94"/>
      <c r="I82" s="25"/>
    </row>
    <row r="83" spans="1:9" ht="15" customHeight="1" x14ac:dyDescent="0.2"/>
  </sheetData>
  <autoFilter ref="A2:J31" xr:uid="{00000000-0009-0000-0000-000003000000}"/>
  <sortState xmlns:xlrd2="http://schemas.microsoft.com/office/spreadsheetml/2017/richdata2" ref="B4:I22">
    <sortCondition descending="1" ref="I4:I22"/>
    <sortCondition descending="1" ref="H4:H22"/>
  </sortState>
  <mergeCells count="10">
    <mergeCell ref="B69:E69"/>
    <mergeCell ref="B74:E74"/>
    <mergeCell ref="B79:E79"/>
    <mergeCell ref="B34:E34"/>
    <mergeCell ref="B44:E44"/>
    <mergeCell ref="B49:E49"/>
    <mergeCell ref="B54:E54"/>
    <mergeCell ref="B59:E59"/>
    <mergeCell ref="B64:E64"/>
    <mergeCell ref="B39:E39"/>
  </mergeCells>
  <phoneticPr fontId="0" type="noConversion"/>
  <conditionalFormatting sqref="H45:H46">
    <cfRule type="cellIs" dxfId="70" priority="9" operator="lessThanOrEqual">
      <formula>0</formula>
    </cfRule>
  </conditionalFormatting>
  <conditionalFormatting sqref="I3:I32 I40:I43">
    <cfRule type="cellIs" dxfId="69" priority="10" operator="lessThanOrEqual">
      <formula>0</formula>
    </cfRule>
  </conditionalFormatting>
  <conditionalFormatting sqref="I35:I38">
    <cfRule type="cellIs" dxfId="68" priority="7" operator="lessThanOrEqual">
      <formula>0</formula>
    </cfRule>
  </conditionalFormatting>
  <conditionalFormatting sqref="I45:I47">
    <cfRule type="cellIs" dxfId="67" priority="8" operator="lessThanOrEqual">
      <formula>0</formula>
    </cfRule>
  </conditionalFormatting>
  <conditionalFormatting sqref="I50:I52">
    <cfRule type="cellIs" dxfId="66" priority="6" operator="lessThanOrEqual">
      <formula>0</formula>
    </cfRule>
  </conditionalFormatting>
  <conditionalFormatting sqref="I55:I57">
    <cfRule type="cellIs" dxfId="65" priority="5" operator="lessThanOrEqual">
      <formula>0</formula>
    </cfRule>
  </conditionalFormatting>
  <conditionalFormatting sqref="I60:I62">
    <cfRule type="cellIs" dxfId="64" priority="2" operator="lessThanOrEqual">
      <formula>0</formula>
    </cfRule>
  </conditionalFormatting>
  <conditionalFormatting sqref="I65:I67">
    <cfRule type="cellIs" dxfId="63" priority="4" operator="lessThanOrEqual">
      <formula>0</formula>
    </cfRule>
  </conditionalFormatting>
  <conditionalFormatting sqref="I70:I71">
    <cfRule type="cellIs" dxfId="62" priority="3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41" orientation="landscape" r:id="rId1"/>
  <headerFooter alignWithMargins="0">
    <oddFooter>&amp;R&amp;P</oddFooter>
  </headerFooter>
  <rowBreaks count="1" manualBreakCount="1">
    <brk id="5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4" customWidth="1"/>
    <col min="11" max="16384" width="9.140625" style="2"/>
  </cols>
  <sheetData>
    <row r="1" spans="1:10" ht="24.75" customHeight="1" x14ac:dyDescent="0.2">
      <c r="A1" s="78" t="s">
        <v>45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6"/>
    </row>
    <row r="3" spans="1:10" x14ac:dyDescent="0.2">
      <c r="A3" s="24" t="s">
        <v>15</v>
      </c>
      <c r="B3" s="55" t="s">
        <v>41</v>
      </c>
      <c r="C3" s="56" t="s">
        <v>41</v>
      </c>
      <c r="D3" s="53" t="s">
        <v>41</v>
      </c>
      <c r="E3" s="59" t="s">
        <v>41</v>
      </c>
      <c r="F3" s="53" t="s">
        <v>41</v>
      </c>
      <c r="G3" s="31" t="s">
        <v>41</v>
      </c>
      <c r="H3" s="31" t="s">
        <v>41</v>
      </c>
      <c r="I3" s="47">
        <f t="shared" ref="I3:I27" si="0">SUM(G3:H3)</f>
        <v>0</v>
      </c>
    </row>
    <row r="4" spans="1:10" x14ac:dyDescent="0.2">
      <c r="A4" s="24" t="s">
        <v>25</v>
      </c>
      <c r="B4" s="51" t="s">
        <v>41</v>
      </c>
      <c r="C4" s="52" t="s">
        <v>41</v>
      </c>
      <c r="D4" s="53" t="s">
        <v>41</v>
      </c>
      <c r="E4" s="53" t="s">
        <v>41</v>
      </c>
      <c r="F4" s="53" t="s">
        <v>41</v>
      </c>
      <c r="G4" s="31" t="s">
        <v>41</v>
      </c>
      <c r="H4" s="31" t="s">
        <v>41</v>
      </c>
      <c r="I4" s="47">
        <f t="shared" si="0"/>
        <v>0</v>
      </c>
    </row>
    <row r="5" spans="1:10" x14ac:dyDescent="0.2">
      <c r="A5" s="24" t="s">
        <v>26</v>
      </c>
      <c r="B5" s="55" t="s">
        <v>41</v>
      </c>
      <c r="C5" s="56" t="s">
        <v>41</v>
      </c>
      <c r="D5" s="53" t="s">
        <v>41</v>
      </c>
      <c r="E5" s="60" t="s">
        <v>41</v>
      </c>
      <c r="F5" s="53" t="s">
        <v>41</v>
      </c>
      <c r="G5" s="31" t="s">
        <v>41</v>
      </c>
      <c r="H5" s="31" t="s">
        <v>41</v>
      </c>
      <c r="I5" s="47">
        <f t="shared" si="0"/>
        <v>0</v>
      </c>
    </row>
    <row r="6" spans="1:10" x14ac:dyDescent="0.2">
      <c r="A6" s="24">
        <v>4</v>
      </c>
      <c r="B6" s="28"/>
      <c r="C6" s="24"/>
      <c r="D6" s="53"/>
      <c r="E6" s="53"/>
      <c r="F6" s="61"/>
      <c r="G6" s="31"/>
      <c r="H6" s="31"/>
      <c r="I6" s="47">
        <f t="shared" si="0"/>
        <v>0</v>
      </c>
    </row>
    <row r="7" spans="1:10" x14ac:dyDescent="0.2">
      <c r="A7" s="24">
        <v>5</v>
      </c>
      <c r="B7" s="55"/>
      <c r="C7" s="56"/>
      <c r="D7" s="53"/>
      <c r="E7" s="53"/>
      <c r="F7" s="53"/>
      <c r="G7" s="31"/>
      <c r="H7" s="31"/>
      <c r="I7" s="47">
        <f t="shared" si="0"/>
        <v>0</v>
      </c>
    </row>
    <row r="8" spans="1:10" x14ac:dyDescent="0.2">
      <c r="A8" s="24">
        <v>6</v>
      </c>
      <c r="B8" s="55"/>
      <c r="C8" s="56"/>
      <c r="D8" s="53"/>
      <c r="E8" s="53"/>
      <c r="F8" s="53"/>
      <c r="G8" s="31"/>
      <c r="H8" s="31"/>
      <c r="I8" s="47">
        <f t="shared" si="0"/>
        <v>0</v>
      </c>
    </row>
    <row r="9" spans="1:10" x14ac:dyDescent="0.2">
      <c r="A9" s="24">
        <v>7</v>
      </c>
      <c r="B9" s="28"/>
      <c r="C9" s="24"/>
      <c r="D9" s="53"/>
      <c r="E9" s="61"/>
      <c r="F9" s="61"/>
      <c r="G9" s="31"/>
      <c r="H9" s="31"/>
      <c r="I9" s="47">
        <f t="shared" si="0"/>
        <v>0</v>
      </c>
    </row>
    <row r="10" spans="1:10" x14ac:dyDescent="0.2">
      <c r="A10" s="24">
        <v>8</v>
      </c>
      <c r="B10" s="28"/>
      <c r="C10" s="24"/>
      <c r="D10" s="53"/>
      <c r="E10" s="61"/>
      <c r="F10" s="61"/>
      <c r="G10" s="31"/>
      <c r="H10" s="31"/>
      <c r="I10" s="47">
        <f t="shared" si="0"/>
        <v>0</v>
      </c>
    </row>
    <row r="11" spans="1:10" x14ac:dyDescent="0.2">
      <c r="A11" s="24">
        <v>9</v>
      </c>
      <c r="B11" s="55"/>
      <c r="C11" s="56"/>
      <c r="D11" s="53"/>
      <c r="E11" s="53"/>
      <c r="F11" s="53"/>
      <c r="G11" s="31"/>
      <c r="H11" s="31"/>
      <c r="I11" s="47">
        <f t="shared" si="0"/>
        <v>0</v>
      </c>
    </row>
    <row r="12" spans="1:10" x14ac:dyDescent="0.2">
      <c r="A12" s="24">
        <v>10</v>
      </c>
      <c r="B12" s="55"/>
      <c r="C12" s="56"/>
      <c r="D12" s="53"/>
      <c r="E12" s="53"/>
      <c r="F12" s="53"/>
      <c r="G12" s="31"/>
      <c r="H12" s="31"/>
      <c r="I12" s="47">
        <f t="shared" si="0"/>
        <v>0</v>
      </c>
    </row>
    <row r="13" spans="1:10" x14ac:dyDescent="0.2">
      <c r="A13" s="24">
        <v>11</v>
      </c>
      <c r="B13" s="55"/>
      <c r="C13" s="56"/>
      <c r="D13" s="53"/>
      <c r="E13" s="53"/>
      <c r="F13" s="53"/>
      <c r="G13" s="31"/>
      <c r="H13" s="31"/>
      <c r="I13" s="47">
        <f t="shared" si="0"/>
        <v>0</v>
      </c>
    </row>
    <row r="14" spans="1:10" x14ac:dyDescent="0.2">
      <c r="A14" s="24">
        <v>12</v>
      </c>
      <c r="B14" s="55"/>
      <c r="C14" s="56"/>
      <c r="D14" s="53"/>
      <c r="E14" s="53"/>
      <c r="F14" s="53"/>
      <c r="G14" s="31"/>
      <c r="H14" s="31"/>
      <c r="I14" s="47">
        <f t="shared" si="0"/>
        <v>0</v>
      </c>
    </row>
    <row r="15" spans="1:10" x14ac:dyDescent="0.2">
      <c r="A15" s="24">
        <v>13</v>
      </c>
      <c r="B15" s="55"/>
      <c r="C15" s="56"/>
      <c r="D15" s="53"/>
      <c r="E15" s="53"/>
      <c r="F15" s="53"/>
      <c r="G15" s="31"/>
      <c r="H15" s="31"/>
      <c r="I15" s="47">
        <f t="shared" si="0"/>
        <v>0</v>
      </c>
    </row>
    <row r="16" spans="1:10" x14ac:dyDescent="0.2">
      <c r="A16" s="24">
        <v>14</v>
      </c>
      <c r="B16" s="55"/>
      <c r="C16" s="56"/>
      <c r="D16" s="53"/>
      <c r="E16" s="53"/>
      <c r="F16" s="53"/>
      <c r="G16" s="31"/>
      <c r="H16" s="31"/>
      <c r="I16" s="47">
        <f t="shared" si="0"/>
        <v>0</v>
      </c>
    </row>
    <row r="17" spans="1:9" x14ac:dyDescent="0.2">
      <c r="A17" s="24">
        <v>15</v>
      </c>
      <c r="B17" s="55"/>
      <c r="C17" s="56"/>
      <c r="D17" s="53"/>
      <c r="E17" s="53"/>
      <c r="F17" s="53"/>
      <c r="G17" s="31"/>
      <c r="H17" s="31"/>
      <c r="I17" s="47">
        <f t="shared" si="0"/>
        <v>0</v>
      </c>
    </row>
    <row r="18" spans="1:9" x14ac:dyDescent="0.2">
      <c r="A18" s="24">
        <v>16</v>
      </c>
      <c r="B18" s="55"/>
      <c r="C18" s="56"/>
      <c r="D18" s="53"/>
      <c r="E18" s="53"/>
      <c r="F18" s="53"/>
      <c r="G18" s="31"/>
      <c r="H18" s="31"/>
      <c r="I18" s="47">
        <f t="shared" si="0"/>
        <v>0</v>
      </c>
    </row>
    <row r="19" spans="1:9" x14ac:dyDescent="0.2">
      <c r="A19" s="24">
        <v>17</v>
      </c>
      <c r="B19" s="55"/>
      <c r="C19" s="56"/>
      <c r="D19" s="53"/>
      <c r="E19" s="53"/>
      <c r="F19" s="53"/>
      <c r="G19" s="31"/>
      <c r="H19" s="31"/>
      <c r="I19" s="47">
        <f t="shared" si="0"/>
        <v>0</v>
      </c>
    </row>
    <row r="20" spans="1:9" x14ac:dyDescent="0.2">
      <c r="A20" s="24">
        <v>18</v>
      </c>
      <c r="B20" s="55"/>
      <c r="C20" s="56"/>
      <c r="D20" s="53"/>
      <c r="E20" s="53"/>
      <c r="F20" s="53"/>
      <c r="G20" s="31"/>
      <c r="H20" s="31"/>
      <c r="I20" s="47">
        <f t="shared" si="0"/>
        <v>0</v>
      </c>
    </row>
    <row r="21" spans="1:9" x14ac:dyDescent="0.2">
      <c r="A21" s="24">
        <v>19</v>
      </c>
      <c r="B21" s="55"/>
      <c r="C21" s="56"/>
      <c r="D21" s="53"/>
      <c r="E21" s="53"/>
      <c r="F21" s="53"/>
      <c r="G21" s="31"/>
      <c r="H21" s="31"/>
      <c r="I21" s="47">
        <f t="shared" si="0"/>
        <v>0</v>
      </c>
    </row>
    <row r="22" spans="1:9" x14ac:dyDescent="0.2">
      <c r="A22" s="24">
        <v>20</v>
      </c>
      <c r="B22" s="55"/>
      <c r="C22" s="56"/>
      <c r="D22" s="53"/>
      <c r="E22" s="53"/>
      <c r="F22" s="53"/>
      <c r="G22" s="31"/>
      <c r="H22" s="31"/>
      <c r="I22" s="47">
        <f t="shared" si="0"/>
        <v>0</v>
      </c>
    </row>
    <row r="23" spans="1:9" x14ac:dyDescent="0.2">
      <c r="A23" s="24">
        <v>21</v>
      </c>
      <c r="B23" s="55"/>
      <c r="C23" s="56"/>
      <c r="D23" s="53"/>
      <c r="E23" s="53"/>
      <c r="F23" s="53"/>
      <c r="G23" s="31"/>
      <c r="H23" s="31"/>
      <c r="I23" s="47">
        <f t="shared" si="0"/>
        <v>0</v>
      </c>
    </row>
    <row r="24" spans="1:9" x14ac:dyDescent="0.2">
      <c r="A24" s="24">
        <v>22</v>
      </c>
      <c r="B24" s="55"/>
      <c r="C24" s="56"/>
      <c r="D24" s="53"/>
      <c r="E24" s="53"/>
      <c r="F24" s="53"/>
      <c r="G24" s="31"/>
      <c r="H24" s="31"/>
      <c r="I24" s="47">
        <f t="shared" si="0"/>
        <v>0</v>
      </c>
    </row>
    <row r="25" spans="1:9" x14ac:dyDescent="0.2">
      <c r="A25" s="24">
        <v>23</v>
      </c>
      <c r="B25" s="55"/>
      <c r="C25" s="56"/>
      <c r="D25" s="53"/>
      <c r="E25" s="53"/>
      <c r="F25" s="53"/>
      <c r="G25" s="31"/>
      <c r="H25" s="31"/>
      <c r="I25" s="47">
        <f t="shared" si="0"/>
        <v>0</v>
      </c>
    </row>
    <row r="26" spans="1:9" x14ac:dyDescent="0.2">
      <c r="A26" s="24">
        <v>24</v>
      </c>
      <c r="B26" s="55"/>
      <c r="C26" s="56"/>
      <c r="D26" s="53"/>
      <c r="E26" s="53"/>
      <c r="F26" s="53"/>
      <c r="G26" s="31"/>
      <c r="H26" s="31"/>
      <c r="I26" s="47">
        <f t="shared" si="0"/>
        <v>0</v>
      </c>
    </row>
    <row r="27" spans="1:9" x14ac:dyDescent="0.2">
      <c r="A27" s="24">
        <v>25</v>
      </c>
      <c r="B27" s="55"/>
      <c r="C27" s="56"/>
      <c r="D27" s="53"/>
      <c r="E27" s="53"/>
      <c r="F27" s="53"/>
      <c r="G27" s="31"/>
      <c r="H27" s="31"/>
      <c r="I27" s="47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37" t="s">
        <v>41</v>
      </c>
      <c r="C31" s="138"/>
      <c r="D31" s="138"/>
      <c r="E31" s="139"/>
      <c r="F31" s="28" t="s">
        <v>41</v>
      </c>
      <c r="G31" s="28"/>
      <c r="H31" s="49"/>
      <c r="I31" s="42" t="s">
        <v>41</v>
      </c>
    </row>
    <row r="32" spans="1:9" ht="16.5" customHeight="1" x14ac:dyDescent="0.2">
      <c r="A32" s="49">
        <v>1</v>
      </c>
      <c r="B32" s="28" t="s">
        <v>41</v>
      </c>
      <c r="C32" s="24" t="s">
        <v>41</v>
      </c>
      <c r="D32" s="28"/>
      <c r="E32" s="28"/>
      <c r="F32" s="28"/>
      <c r="G32" s="28"/>
      <c r="H32" s="49" t="s">
        <v>41</v>
      </c>
      <c r="I32" s="49"/>
    </row>
    <row r="33" spans="1:9" ht="16.5" customHeight="1" x14ac:dyDescent="0.2">
      <c r="A33" s="49">
        <v>2</v>
      </c>
      <c r="B33" s="28" t="s">
        <v>41</v>
      </c>
      <c r="C33" s="24" t="s">
        <v>41</v>
      </c>
      <c r="D33" s="28"/>
      <c r="E33" s="28"/>
      <c r="F33" s="28"/>
      <c r="G33" s="28"/>
      <c r="H33" s="49" t="s">
        <v>41</v>
      </c>
      <c r="I33" s="49"/>
    </row>
    <row r="34" spans="1:9" ht="16.5" customHeight="1" x14ac:dyDescent="0.2">
      <c r="A34" s="49">
        <v>3</v>
      </c>
      <c r="B34" s="28" t="s">
        <v>41</v>
      </c>
      <c r="C34" s="24" t="s">
        <v>41</v>
      </c>
      <c r="D34" s="28"/>
      <c r="E34" s="28"/>
      <c r="F34" s="28"/>
      <c r="G34" s="28"/>
      <c r="H34" s="49" t="s">
        <v>41</v>
      </c>
      <c r="I34" s="49"/>
    </row>
    <row r="35" spans="1:9" ht="15" customHeight="1" x14ac:dyDescent="0.2">
      <c r="C35" s="2"/>
      <c r="G35" s="2"/>
      <c r="H35" s="44"/>
      <c r="I35" s="44"/>
    </row>
    <row r="36" spans="1:9" x14ac:dyDescent="0.2">
      <c r="A36" s="24" t="s">
        <v>25</v>
      </c>
      <c r="B36" s="137" t="s">
        <v>41</v>
      </c>
      <c r="C36" s="138"/>
      <c r="D36" s="138"/>
      <c r="E36" s="139"/>
      <c r="F36" s="28" t="s">
        <v>41</v>
      </c>
      <c r="G36" s="28"/>
      <c r="H36" s="49"/>
      <c r="I36" s="42" t="s">
        <v>41</v>
      </c>
    </row>
    <row r="37" spans="1:9" ht="15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8"/>
      <c r="H37" s="49" t="s">
        <v>41</v>
      </c>
      <c r="I37" s="49"/>
    </row>
    <row r="38" spans="1:9" ht="15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8"/>
      <c r="H38" s="49" t="s">
        <v>41</v>
      </c>
      <c r="I38" s="49"/>
    </row>
    <row r="39" spans="1:9" ht="15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8"/>
      <c r="H39" s="49" t="s">
        <v>41</v>
      </c>
      <c r="I39" s="49"/>
    </row>
    <row r="40" spans="1:9" ht="15" customHeight="1" x14ac:dyDescent="0.2">
      <c r="A40" s="2"/>
      <c r="C40" s="2"/>
      <c r="G40" s="2"/>
      <c r="H40" s="44"/>
      <c r="I40" s="44"/>
    </row>
    <row r="41" spans="1:9" x14ac:dyDescent="0.2">
      <c r="A41" s="24" t="s">
        <v>26</v>
      </c>
      <c r="B41" s="137" t="s">
        <v>41</v>
      </c>
      <c r="C41" s="138"/>
      <c r="D41" s="138"/>
      <c r="E41" s="139"/>
      <c r="F41" s="28" t="s">
        <v>41</v>
      </c>
      <c r="G41" s="28"/>
      <c r="H41" s="49"/>
      <c r="I41" s="42" t="s">
        <v>41</v>
      </c>
    </row>
    <row r="42" spans="1:9" ht="15" x14ac:dyDescent="0.2">
      <c r="A42" s="49">
        <v>1</v>
      </c>
      <c r="B42" s="28" t="s">
        <v>41</v>
      </c>
      <c r="C42" s="24" t="s">
        <v>41</v>
      </c>
      <c r="D42" s="28"/>
      <c r="E42" s="28"/>
      <c r="F42" s="28"/>
      <c r="G42" s="28"/>
      <c r="H42" s="49" t="s">
        <v>41</v>
      </c>
      <c r="I42" s="49"/>
    </row>
    <row r="43" spans="1:9" ht="15" x14ac:dyDescent="0.2">
      <c r="A43" s="49">
        <v>2</v>
      </c>
      <c r="B43" s="28" t="s">
        <v>41</v>
      </c>
      <c r="C43" s="24" t="s">
        <v>41</v>
      </c>
      <c r="D43" s="28"/>
      <c r="E43" s="28"/>
      <c r="F43" s="28"/>
      <c r="G43" s="28"/>
      <c r="H43" s="49" t="s">
        <v>41</v>
      </c>
      <c r="I43" s="49"/>
    </row>
    <row r="44" spans="1:9" ht="15" x14ac:dyDescent="0.2">
      <c r="A44" s="49">
        <v>3</v>
      </c>
      <c r="B44" s="28" t="s">
        <v>41</v>
      </c>
      <c r="C44" s="24" t="s">
        <v>41</v>
      </c>
      <c r="D44" s="28"/>
      <c r="E44" s="28"/>
      <c r="F44" s="28"/>
      <c r="G44" s="28"/>
      <c r="H44" s="49" t="s">
        <v>41</v>
      </c>
      <c r="I44" s="49"/>
    </row>
    <row r="45" spans="1:9" ht="15" customHeight="1" x14ac:dyDescent="0.2">
      <c r="A45" s="2"/>
      <c r="C45" s="2"/>
      <c r="G45" s="2"/>
      <c r="H45" s="44"/>
      <c r="I45" s="44"/>
    </row>
    <row r="46" spans="1:9" ht="15.75" customHeight="1" x14ac:dyDescent="0.2">
      <c r="A46" s="24" t="s">
        <v>74</v>
      </c>
      <c r="B46" s="137" t="s">
        <v>41</v>
      </c>
      <c r="C46" s="138"/>
      <c r="D46" s="138"/>
      <c r="E46" s="139"/>
      <c r="F46" s="28" t="s">
        <v>41</v>
      </c>
      <c r="G46" s="28"/>
      <c r="H46" s="49"/>
      <c r="I46" s="42" t="s">
        <v>41</v>
      </c>
    </row>
    <row r="47" spans="1:9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8"/>
      <c r="H47" s="49" t="s">
        <v>41</v>
      </c>
      <c r="I47" s="49"/>
    </row>
    <row r="48" spans="1:9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8"/>
      <c r="H48" s="49" t="s">
        <v>41</v>
      </c>
      <c r="I48" s="49"/>
    </row>
    <row r="49" spans="1:9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8"/>
      <c r="H49" s="49" t="s">
        <v>41</v>
      </c>
      <c r="I49" s="49"/>
    </row>
    <row r="50" spans="1:9" ht="15" customHeight="1" x14ac:dyDescent="0.2">
      <c r="C50" s="2"/>
      <c r="G50" s="2"/>
      <c r="H50" s="44"/>
      <c r="I50" s="44"/>
    </row>
    <row r="51" spans="1:9" ht="15.75" customHeight="1" x14ac:dyDescent="0.2">
      <c r="A51" s="24" t="s">
        <v>75</v>
      </c>
      <c r="B51" s="137" t="s">
        <v>41</v>
      </c>
      <c r="C51" s="138"/>
      <c r="D51" s="138"/>
      <c r="E51" s="139"/>
      <c r="F51" s="28" t="s">
        <v>41</v>
      </c>
      <c r="G51" s="28"/>
      <c r="H51" s="49"/>
      <c r="I51" s="42" t="s">
        <v>41</v>
      </c>
    </row>
    <row r="52" spans="1:9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8"/>
      <c r="H52" s="49" t="s">
        <v>41</v>
      </c>
      <c r="I52" s="49"/>
    </row>
    <row r="53" spans="1:9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8"/>
      <c r="H53" s="49" t="s">
        <v>41</v>
      </c>
      <c r="I53" s="49"/>
    </row>
    <row r="54" spans="1:9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8"/>
      <c r="H54" s="49" t="s">
        <v>41</v>
      </c>
      <c r="I54" s="49"/>
    </row>
    <row r="55" spans="1:9" ht="15" customHeight="1" x14ac:dyDescent="0.2">
      <c r="A55" s="2"/>
      <c r="C55" s="2"/>
      <c r="G55" s="2"/>
      <c r="H55" s="44"/>
      <c r="I55" s="44"/>
    </row>
    <row r="56" spans="1:9" ht="15.75" customHeight="1" x14ac:dyDescent="0.2">
      <c r="A56" s="24" t="s">
        <v>76</v>
      </c>
      <c r="B56" s="137" t="s">
        <v>41</v>
      </c>
      <c r="C56" s="138"/>
      <c r="D56" s="138"/>
      <c r="E56" s="139"/>
      <c r="F56" s="28" t="s">
        <v>41</v>
      </c>
      <c r="G56" s="28"/>
      <c r="H56" s="49"/>
      <c r="I56" s="42" t="s">
        <v>41</v>
      </c>
    </row>
    <row r="57" spans="1:9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8"/>
      <c r="H57" s="49" t="s">
        <v>41</v>
      </c>
      <c r="I57" s="49"/>
    </row>
    <row r="58" spans="1:9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8"/>
      <c r="H58" s="49" t="s">
        <v>41</v>
      </c>
      <c r="I58" s="49"/>
    </row>
    <row r="59" spans="1:9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8"/>
      <c r="H59" s="49" t="s">
        <v>41</v>
      </c>
      <c r="I59" s="49"/>
    </row>
    <row r="60" spans="1:9" ht="15" customHeight="1" x14ac:dyDescent="0.2">
      <c r="G60" s="3"/>
      <c r="H60" s="44"/>
      <c r="I60" s="46"/>
    </row>
    <row r="61" spans="1:9" ht="15.75" customHeight="1" x14ac:dyDescent="0.2">
      <c r="A61" s="24" t="s">
        <v>77</v>
      </c>
      <c r="B61" s="137" t="s">
        <v>41</v>
      </c>
      <c r="C61" s="138"/>
      <c r="D61" s="138"/>
      <c r="E61" s="139"/>
      <c r="F61" s="28" t="s">
        <v>41</v>
      </c>
      <c r="G61" s="28"/>
      <c r="H61" s="49"/>
      <c r="I61" s="42" t="s">
        <v>41</v>
      </c>
    </row>
    <row r="62" spans="1:9" ht="15.75" customHeight="1" x14ac:dyDescent="0.2">
      <c r="A62" s="49">
        <v>1</v>
      </c>
      <c r="B62" s="28" t="s">
        <v>41</v>
      </c>
      <c r="C62" s="24" t="s">
        <v>41</v>
      </c>
      <c r="D62" s="28"/>
      <c r="E62" s="28"/>
      <c r="F62" s="28"/>
      <c r="G62" s="28"/>
      <c r="H62" s="49" t="s">
        <v>41</v>
      </c>
      <c r="I62" s="49"/>
    </row>
    <row r="63" spans="1:9" ht="15.75" customHeight="1" x14ac:dyDescent="0.2">
      <c r="A63" s="49">
        <v>2</v>
      </c>
      <c r="B63" s="28" t="s">
        <v>41</v>
      </c>
      <c r="C63" s="24" t="s">
        <v>41</v>
      </c>
      <c r="D63" s="28"/>
      <c r="E63" s="28"/>
      <c r="F63" s="28"/>
      <c r="G63" s="28"/>
      <c r="H63" s="49" t="s">
        <v>41</v>
      </c>
      <c r="I63" s="49"/>
    </row>
    <row r="64" spans="1:9" ht="15.75" customHeight="1" x14ac:dyDescent="0.2">
      <c r="A64" s="49">
        <v>3</v>
      </c>
      <c r="B64" s="28" t="s">
        <v>41</v>
      </c>
      <c r="C64" s="24" t="s">
        <v>41</v>
      </c>
      <c r="D64" s="28"/>
      <c r="E64" s="28"/>
      <c r="F64" s="28"/>
      <c r="G64" s="28"/>
      <c r="H64" s="49" t="s">
        <v>41</v>
      </c>
      <c r="I64" s="49"/>
    </row>
    <row r="65" spans="1:9" ht="15" customHeight="1" x14ac:dyDescent="0.2">
      <c r="C65" s="2"/>
      <c r="G65" s="2"/>
      <c r="H65" s="44"/>
      <c r="I65" s="44"/>
    </row>
    <row r="66" spans="1:9" ht="15.75" customHeight="1" x14ac:dyDescent="0.2">
      <c r="A66" s="24" t="s">
        <v>78</v>
      </c>
      <c r="B66" s="137" t="s">
        <v>41</v>
      </c>
      <c r="C66" s="138"/>
      <c r="D66" s="138"/>
      <c r="E66" s="139"/>
      <c r="F66" s="28" t="s">
        <v>41</v>
      </c>
      <c r="G66" s="28"/>
      <c r="H66" s="49"/>
      <c r="I66" s="42" t="s">
        <v>41</v>
      </c>
    </row>
    <row r="67" spans="1:9" ht="15.75" customHeight="1" x14ac:dyDescent="0.2">
      <c r="A67" s="49">
        <v>1</v>
      </c>
      <c r="B67" s="28" t="s">
        <v>41</v>
      </c>
      <c r="C67" s="24" t="s">
        <v>41</v>
      </c>
      <c r="D67" s="28"/>
      <c r="E67" s="28"/>
      <c r="F67" s="28"/>
      <c r="G67" s="28"/>
      <c r="H67" s="49" t="s">
        <v>41</v>
      </c>
      <c r="I67" s="49"/>
    </row>
    <row r="68" spans="1:9" ht="15.75" customHeight="1" x14ac:dyDescent="0.2">
      <c r="A68" s="49">
        <v>2</v>
      </c>
      <c r="B68" s="28" t="s">
        <v>41</v>
      </c>
      <c r="C68" s="24" t="s">
        <v>41</v>
      </c>
      <c r="D68" s="28"/>
      <c r="E68" s="28"/>
      <c r="F68" s="28"/>
      <c r="G68" s="28"/>
      <c r="H68" s="49" t="s">
        <v>41</v>
      </c>
      <c r="I68" s="49"/>
    </row>
    <row r="69" spans="1:9" ht="15.75" customHeight="1" x14ac:dyDescent="0.2">
      <c r="A69" s="49">
        <v>3</v>
      </c>
      <c r="B69" s="28" t="s">
        <v>41</v>
      </c>
      <c r="C69" s="24" t="s">
        <v>41</v>
      </c>
      <c r="D69" s="28"/>
      <c r="E69" s="28"/>
      <c r="F69" s="28"/>
      <c r="G69" s="28"/>
      <c r="H69" s="49" t="s">
        <v>41</v>
      </c>
      <c r="I69" s="49"/>
    </row>
    <row r="70" spans="1:9" ht="15" customHeight="1" x14ac:dyDescent="0.2">
      <c r="A70" s="2"/>
      <c r="C70" s="2"/>
      <c r="G70" s="2"/>
      <c r="H70" s="44"/>
      <c r="I70" s="44"/>
    </row>
    <row r="71" spans="1:9" ht="15.75" customHeight="1" x14ac:dyDescent="0.2">
      <c r="A71" s="24" t="s">
        <v>79</v>
      </c>
      <c r="B71" s="137" t="s">
        <v>41</v>
      </c>
      <c r="C71" s="138"/>
      <c r="D71" s="138"/>
      <c r="E71" s="139"/>
      <c r="F71" s="28" t="s">
        <v>41</v>
      </c>
      <c r="G71" s="28"/>
      <c r="H71" s="49"/>
      <c r="I71" s="42" t="s">
        <v>41</v>
      </c>
    </row>
    <row r="72" spans="1:9" ht="15.75" customHeight="1" x14ac:dyDescent="0.2">
      <c r="A72" s="49">
        <v>1</v>
      </c>
      <c r="B72" s="28" t="s">
        <v>41</v>
      </c>
      <c r="C72" s="24" t="s">
        <v>41</v>
      </c>
      <c r="D72" s="28"/>
      <c r="E72" s="28"/>
      <c r="F72" s="28"/>
      <c r="G72" s="28"/>
      <c r="H72" s="49" t="s">
        <v>41</v>
      </c>
      <c r="I72" s="49"/>
    </row>
    <row r="73" spans="1:9" ht="15.75" customHeight="1" x14ac:dyDescent="0.2">
      <c r="A73" s="49">
        <v>2</v>
      </c>
      <c r="B73" s="28" t="s">
        <v>41</v>
      </c>
      <c r="C73" s="24" t="s">
        <v>41</v>
      </c>
      <c r="D73" s="28"/>
      <c r="E73" s="28"/>
      <c r="F73" s="28"/>
      <c r="G73" s="28"/>
      <c r="H73" s="49" t="s">
        <v>41</v>
      </c>
      <c r="I73" s="49"/>
    </row>
    <row r="74" spans="1:9" ht="15.75" customHeight="1" x14ac:dyDescent="0.2">
      <c r="A74" s="49">
        <v>3</v>
      </c>
      <c r="B74" s="28" t="s">
        <v>41</v>
      </c>
      <c r="C74" s="24" t="s">
        <v>41</v>
      </c>
      <c r="D74" s="28"/>
      <c r="E74" s="28"/>
      <c r="F74" s="28"/>
      <c r="G74" s="28"/>
      <c r="H74" s="49" t="s">
        <v>41</v>
      </c>
      <c r="I74" s="49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3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72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4" customWidth="1"/>
    <col min="13" max="16384" width="9.140625" style="2"/>
  </cols>
  <sheetData>
    <row r="1" spans="1:12" ht="24.75" customHeight="1" x14ac:dyDescent="0.2">
      <c r="A1" s="78" t="s">
        <v>46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6"/>
    </row>
    <row r="3" spans="1:12" s="1" customFormat="1" ht="15.75" x14ac:dyDescent="0.2">
      <c r="A3" s="25" t="s">
        <v>15</v>
      </c>
      <c r="B3" s="115" t="s">
        <v>172</v>
      </c>
      <c r="C3" s="114">
        <v>2007</v>
      </c>
      <c r="D3" s="98" t="s">
        <v>114</v>
      </c>
      <c r="E3" s="115" t="s">
        <v>199</v>
      </c>
      <c r="F3" s="115" t="s">
        <v>116</v>
      </c>
      <c r="G3" s="25">
        <v>97</v>
      </c>
      <c r="H3" s="25">
        <v>96</v>
      </c>
      <c r="I3" s="25">
        <v>98</v>
      </c>
      <c r="J3" s="25">
        <v>98</v>
      </c>
      <c r="K3" s="42">
        <f t="shared" ref="K3:K8" si="0">SUM(G3:J3)</f>
        <v>389</v>
      </c>
      <c r="L3" s="46">
        <v>22</v>
      </c>
    </row>
    <row r="4" spans="1:12" ht="15.75" customHeight="1" x14ac:dyDescent="0.2">
      <c r="A4" s="24" t="s">
        <v>25</v>
      </c>
      <c r="B4" s="51" t="s">
        <v>41</v>
      </c>
      <c r="C4" s="52" t="s">
        <v>41</v>
      </c>
      <c r="D4" s="53" t="s">
        <v>41</v>
      </c>
      <c r="E4" s="51" t="s">
        <v>41</v>
      </c>
      <c r="F4" s="51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2">
        <f t="shared" si="0"/>
        <v>0</v>
      </c>
    </row>
    <row r="5" spans="1:12" ht="15.75" customHeight="1" x14ac:dyDescent="0.2">
      <c r="A5" s="24" t="s">
        <v>26</v>
      </c>
      <c r="B5" s="51" t="s">
        <v>41</v>
      </c>
      <c r="C5" s="52" t="s">
        <v>41</v>
      </c>
      <c r="D5" s="53" t="s">
        <v>41</v>
      </c>
      <c r="E5" s="55" t="s">
        <v>41</v>
      </c>
      <c r="F5" s="51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2">
        <f t="shared" si="0"/>
        <v>0</v>
      </c>
    </row>
    <row r="6" spans="1:12" ht="15.75" customHeight="1" x14ac:dyDescent="0.2">
      <c r="A6" s="24">
        <v>4</v>
      </c>
      <c r="B6" s="51"/>
      <c r="C6" s="52"/>
      <c r="D6" s="27"/>
      <c r="E6" s="54"/>
      <c r="F6" s="51"/>
      <c r="G6" s="24"/>
      <c r="H6" s="24"/>
      <c r="I6" s="24"/>
      <c r="J6" s="24"/>
      <c r="K6" s="42">
        <f t="shared" si="0"/>
        <v>0</v>
      </c>
    </row>
    <row r="7" spans="1:12" ht="15.75" customHeight="1" x14ac:dyDescent="0.2">
      <c r="A7" s="24">
        <v>5</v>
      </c>
      <c r="B7" s="51"/>
      <c r="C7" s="52"/>
      <c r="D7" s="51"/>
      <c r="E7" s="51"/>
      <c r="F7" s="51"/>
      <c r="G7" s="24"/>
      <c r="H7" s="24"/>
      <c r="I7" s="24"/>
      <c r="J7" s="24"/>
      <c r="K7" s="42">
        <f t="shared" si="0"/>
        <v>0</v>
      </c>
    </row>
    <row r="8" spans="1:12" ht="15.75" customHeight="1" x14ac:dyDescent="0.2">
      <c r="A8" s="24">
        <v>6</v>
      </c>
      <c r="B8" s="51"/>
      <c r="C8" s="52"/>
      <c r="D8" s="27"/>
      <c r="E8" s="51"/>
      <c r="F8" s="51"/>
      <c r="G8" s="24"/>
      <c r="H8" s="24"/>
      <c r="I8" s="24"/>
      <c r="J8" s="24"/>
      <c r="K8" s="42">
        <f t="shared" si="0"/>
        <v>0</v>
      </c>
    </row>
    <row r="9" spans="1:12" ht="15.75" customHeight="1" x14ac:dyDescent="0.2">
      <c r="A9" s="24">
        <v>7</v>
      </c>
      <c r="B9" s="27"/>
      <c r="C9" s="52"/>
      <c r="D9" s="51"/>
      <c r="E9" s="51"/>
      <c r="F9" s="51"/>
      <c r="G9" s="24"/>
      <c r="H9" s="24"/>
      <c r="I9" s="24"/>
      <c r="J9" s="24"/>
      <c r="K9" s="42">
        <f t="shared" ref="K9:K27" si="1">SUM(G9:J9)</f>
        <v>0</v>
      </c>
    </row>
    <row r="10" spans="1:12" ht="15.75" customHeight="1" x14ac:dyDescent="0.2">
      <c r="A10" s="24">
        <v>8</v>
      </c>
      <c r="B10" s="27"/>
      <c r="C10" s="52"/>
      <c r="D10" s="51"/>
      <c r="E10" s="51"/>
      <c r="F10" s="51"/>
      <c r="G10" s="24"/>
      <c r="H10" s="24"/>
      <c r="I10" s="24"/>
      <c r="J10" s="24"/>
      <c r="K10" s="42">
        <f t="shared" si="1"/>
        <v>0</v>
      </c>
    </row>
    <row r="11" spans="1:12" ht="15.75" customHeight="1" x14ac:dyDescent="0.2">
      <c r="A11" s="24">
        <v>9</v>
      </c>
      <c r="B11" s="27"/>
      <c r="C11" s="52"/>
      <c r="D11" s="51"/>
      <c r="E11" s="51"/>
      <c r="F11" s="51"/>
      <c r="G11" s="24"/>
      <c r="H11" s="24"/>
      <c r="I11" s="24"/>
      <c r="J11" s="24"/>
      <c r="K11" s="42">
        <f t="shared" si="1"/>
        <v>0</v>
      </c>
    </row>
    <row r="12" spans="1:12" ht="15.75" customHeight="1" x14ac:dyDescent="0.2">
      <c r="A12" s="24">
        <v>10</v>
      </c>
      <c r="B12" s="27"/>
      <c r="C12" s="52"/>
      <c r="D12" s="51"/>
      <c r="E12" s="51"/>
      <c r="F12" s="51"/>
      <c r="G12" s="24"/>
      <c r="H12" s="24"/>
      <c r="I12" s="24"/>
      <c r="J12" s="24"/>
      <c r="K12" s="42">
        <f t="shared" si="1"/>
        <v>0</v>
      </c>
    </row>
    <row r="13" spans="1:12" ht="15.75" customHeight="1" x14ac:dyDescent="0.2">
      <c r="A13" s="24">
        <v>11</v>
      </c>
      <c r="B13" s="27"/>
      <c r="C13" s="52"/>
      <c r="D13" s="51"/>
      <c r="E13" s="51"/>
      <c r="F13" s="51"/>
      <c r="G13" s="24"/>
      <c r="H13" s="24"/>
      <c r="I13" s="24"/>
      <c r="J13" s="24"/>
      <c r="K13" s="42">
        <f t="shared" si="1"/>
        <v>0</v>
      </c>
    </row>
    <row r="14" spans="1:12" ht="15.75" customHeight="1" x14ac:dyDescent="0.2">
      <c r="A14" s="24">
        <v>12</v>
      </c>
      <c r="B14" s="27"/>
      <c r="C14" s="52"/>
      <c r="D14" s="51"/>
      <c r="E14" s="51"/>
      <c r="F14" s="51"/>
      <c r="G14" s="24"/>
      <c r="H14" s="24"/>
      <c r="I14" s="24"/>
      <c r="J14" s="24"/>
      <c r="K14" s="42">
        <f t="shared" si="1"/>
        <v>0</v>
      </c>
    </row>
    <row r="15" spans="1:12" ht="15.75" customHeight="1" x14ac:dyDescent="0.2">
      <c r="A15" s="24">
        <v>13</v>
      </c>
      <c r="B15" s="27"/>
      <c r="C15" s="52"/>
      <c r="D15" s="51"/>
      <c r="E15" s="51"/>
      <c r="F15" s="51"/>
      <c r="G15" s="24"/>
      <c r="H15" s="24"/>
      <c r="I15" s="24"/>
      <c r="J15" s="24"/>
      <c r="K15" s="42">
        <f t="shared" si="1"/>
        <v>0</v>
      </c>
    </row>
    <row r="16" spans="1:12" ht="15.75" customHeight="1" x14ac:dyDescent="0.2">
      <c r="A16" s="24">
        <v>14</v>
      </c>
      <c r="B16" s="27"/>
      <c r="C16" s="52"/>
      <c r="D16" s="51"/>
      <c r="E16" s="51"/>
      <c r="F16" s="51"/>
      <c r="G16" s="24"/>
      <c r="H16" s="24"/>
      <c r="I16" s="24"/>
      <c r="J16" s="24"/>
      <c r="K16" s="42">
        <f t="shared" si="1"/>
        <v>0</v>
      </c>
    </row>
    <row r="17" spans="1:11" ht="15.75" customHeight="1" x14ac:dyDescent="0.2">
      <c r="A17" s="24">
        <v>15</v>
      </c>
      <c r="B17" s="27"/>
      <c r="C17" s="52"/>
      <c r="D17" s="51"/>
      <c r="E17" s="51"/>
      <c r="F17" s="51"/>
      <c r="G17" s="24"/>
      <c r="H17" s="24"/>
      <c r="I17" s="24"/>
      <c r="J17" s="24"/>
      <c r="K17" s="42">
        <f t="shared" si="1"/>
        <v>0</v>
      </c>
    </row>
    <row r="18" spans="1:11" ht="15.75" customHeight="1" x14ac:dyDescent="0.2">
      <c r="A18" s="24">
        <v>16</v>
      </c>
      <c r="B18" s="27"/>
      <c r="C18" s="52"/>
      <c r="D18" s="51"/>
      <c r="E18" s="51"/>
      <c r="F18" s="51"/>
      <c r="G18" s="24"/>
      <c r="H18" s="24"/>
      <c r="I18" s="24"/>
      <c r="J18" s="24"/>
      <c r="K18" s="42">
        <f t="shared" si="1"/>
        <v>0</v>
      </c>
    </row>
    <row r="19" spans="1:11" ht="15.75" customHeight="1" x14ac:dyDescent="0.2">
      <c r="A19" s="24">
        <v>17</v>
      </c>
      <c r="B19" s="27"/>
      <c r="C19" s="52"/>
      <c r="D19" s="51"/>
      <c r="E19" s="51"/>
      <c r="F19" s="51"/>
      <c r="G19" s="24"/>
      <c r="H19" s="24"/>
      <c r="I19" s="24"/>
      <c r="J19" s="24"/>
      <c r="K19" s="42">
        <f t="shared" si="1"/>
        <v>0</v>
      </c>
    </row>
    <row r="20" spans="1:11" ht="15.75" customHeight="1" x14ac:dyDescent="0.2">
      <c r="A20" s="24">
        <v>18</v>
      </c>
      <c r="B20" s="27"/>
      <c r="C20" s="52"/>
      <c r="D20" s="51"/>
      <c r="E20" s="51"/>
      <c r="F20" s="51"/>
      <c r="G20" s="24"/>
      <c r="H20" s="24"/>
      <c r="I20" s="24"/>
      <c r="J20" s="24"/>
      <c r="K20" s="42">
        <f t="shared" si="1"/>
        <v>0</v>
      </c>
    </row>
    <row r="21" spans="1:11" ht="15.75" customHeight="1" x14ac:dyDescent="0.2">
      <c r="A21" s="24">
        <v>19</v>
      </c>
      <c r="B21" s="27"/>
      <c r="C21" s="52"/>
      <c r="D21" s="51"/>
      <c r="E21" s="51"/>
      <c r="F21" s="51"/>
      <c r="G21" s="24"/>
      <c r="H21" s="24"/>
      <c r="I21" s="24"/>
      <c r="J21" s="24"/>
      <c r="K21" s="42">
        <f t="shared" si="1"/>
        <v>0</v>
      </c>
    </row>
    <row r="22" spans="1:11" ht="15.75" customHeight="1" x14ac:dyDescent="0.2">
      <c r="A22" s="24">
        <v>20</v>
      </c>
      <c r="B22" s="27"/>
      <c r="C22" s="52"/>
      <c r="D22" s="51"/>
      <c r="E22" s="51"/>
      <c r="F22" s="51"/>
      <c r="G22" s="24"/>
      <c r="H22" s="24"/>
      <c r="I22" s="24"/>
      <c r="J22" s="24"/>
      <c r="K22" s="42">
        <f t="shared" si="1"/>
        <v>0</v>
      </c>
    </row>
    <row r="23" spans="1:11" ht="15.75" customHeight="1" x14ac:dyDescent="0.2">
      <c r="A23" s="24">
        <v>21</v>
      </c>
      <c r="B23" s="27"/>
      <c r="C23" s="52"/>
      <c r="D23" s="51"/>
      <c r="E23" s="51"/>
      <c r="F23" s="51"/>
      <c r="G23" s="24"/>
      <c r="H23" s="24"/>
      <c r="I23" s="24"/>
      <c r="J23" s="24"/>
      <c r="K23" s="42">
        <f t="shared" si="1"/>
        <v>0</v>
      </c>
    </row>
    <row r="24" spans="1:11" ht="15.75" customHeight="1" x14ac:dyDescent="0.2">
      <c r="A24" s="24">
        <v>22</v>
      </c>
      <c r="B24" s="27"/>
      <c r="C24" s="52"/>
      <c r="D24" s="51"/>
      <c r="E24" s="51"/>
      <c r="F24" s="51"/>
      <c r="G24" s="24"/>
      <c r="H24" s="24"/>
      <c r="I24" s="24"/>
      <c r="J24" s="24"/>
      <c r="K24" s="42">
        <f t="shared" si="1"/>
        <v>0</v>
      </c>
    </row>
    <row r="25" spans="1:11" ht="15.75" customHeight="1" x14ac:dyDescent="0.2">
      <c r="A25" s="24">
        <v>23</v>
      </c>
      <c r="B25" s="27"/>
      <c r="C25" s="52"/>
      <c r="D25" s="51"/>
      <c r="E25" s="51"/>
      <c r="F25" s="51"/>
      <c r="G25" s="24"/>
      <c r="H25" s="24"/>
      <c r="I25" s="24"/>
      <c r="J25" s="24"/>
      <c r="K25" s="42">
        <f t="shared" si="1"/>
        <v>0</v>
      </c>
    </row>
    <row r="26" spans="1:11" ht="15.75" customHeight="1" x14ac:dyDescent="0.2">
      <c r="A26" s="24">
        <v>24</v>
      </c>
      <c r="B26" s="27"/>
      <c r="C26" s="52"/>
      <c r="D26" s="51"/>
      <c r="E26" s="51"/>
      <c r="F26" s="51"/>
      <c r="G26" s="24"/>
      <c r="H26" s="24"/>
      <c r="I26" s="24"/>
      <c r="J26" s="24"/>
      <c r="K26" s="42">
        <f t="shared" si="1"/>
        <v>0</v>
      </c>
    </row>
    <row r="27" spans="1:11" ht="15.75" customHeight="1" x14ac:dyDescent="0.2">
      <c r="A27" s="24">
        <v>25</v>
      </c>
      <c r="B27" s="27"/>
      <c r="C27" s="52"/>
      <c r="D27" s="51"/>
      <c r="E27" s="51"/>
      <c r="F27" s="51"/>
      <c r="G27" s="24"/>
      <c r="H27" s="24"/>
      <c r="I27" s="24"/>
      <c r="J27" s="24"/>
      <c r="K27" s="42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4" t="s">
        <v>15</v>
      </c>
      <c r="B31" s="137" t="s">
        <v>41</v>
      </c>
      <c r="C31" s="138"/>
      <c r="D31" s="138"/>
      <c r="E31" s="139"/>
      <c r="F31" s="51" t="s">
        <v>41</v>
      </c>
      <c r="G31" s="28"/>
      <c r="H31" s="28"/>
      <c r="I31" s="43"/>
      <c r="J31" s="28"/>
      <c r="K31" s="43" t="s">
        <v>41</v>
      </c>
    </row>
    <row r="32" spans="1:11" ht="15.75" customHeight="1" x14ac:dyDescent="0.2">
      <c r="A32" s="49">
        <v>1</v>
      </c>
      <c r="B32" s="51" t="s">
        <v>41</v>
      </c>
      <c r="C32" s="52" t="s">
        <v>41</v>
      </c>
      <c r="D32" s="51"/>
      <c r="E32" s="51"/>
      <c r="F32" s="51"/>
      <c r="G32" s="28"/>
      <c r="H32" s="28"/>
      <c r="I32" s="28"/>
      <c r="J32" s="28" t="s">
        <v>41</v>
      </c>
      <c r="K32" s="28"/>
    </row>
    <row r="33" spans="1:11" ht="15.75" customHeight="1" x14ac:dyDescent="0.2">
      <c r="A33" s="49">
        <v>2</v>
      </c>
      <c r="B33" s="51" t="s">
        <v>41</v>
      </c>
      <c r="C33" s="52" t="s">
        <v>41</v>
      </c>
      <c r="D33" s="53"/>
      <c r="E33" s="55"/>
      <c r="F33" s="51"/>
      <c r="G33" s="28"/>
      <c r="H33" s="28"/>
      <c r="I33" s="28"/>
      <c r="J33" s="28" t="s">
        <v>41</v>
      </c>
      <c r="K33" s="28"/>
    </row>
    <row r="34" spans="1:11" ht="15.75" customHeight="1" x14ac:dyDescent="0.2">
      <c r="A34" s="49">
        <v>3</v>
      </c>
      <c r="B34" s="51" t="s">
        <v>41</v>
      </c>
      <c r="C34" s="52" t="s">
        <v>41</v>
      </c>
      <c r="D34" s="53"/>
      <c r="E34" s="55"/>
      <c r="F34" s="51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37" t="s">
        <v>41</v>
      </c>
      <c r="C36" s="138"/>
      <c r="D36" s="138"/>
      <c r="E36" s="139"/>
      <c r="F36" s="28" t="s">
        <v>41</v>
      </c>
      <c r="G36" s="28"/>
      <c r="H36" s="28"/>
      <c r="I36" s="43"/>
      <c r="J36" s="49"/>
      <c r="K36" s="42" t="s">
        <v>41</v>
      </c>
    </row>
    <row r="37" spans="1:11" ht="15.75" customHeight="1" x14ac:dyDescent="0.2">
      <c r="A37" s="49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49" t="s">
        <v>41</v>
      </c>
      <c r="K37" s="49"/>
    </row>
    <row r="38" spans="1:11" ht="15.75" customHeight="1" x14ac:dyDescent="0.2">
      <c r="A38" s="49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49" t="s">
        <v>41</v>
      </c>
      <c r="K38" s="49"/>
    </row>
    <row r="39" spans="1:11" ht="15.75" customHeight="1" x14ac:dyDescent="0.2">
      <c r="A39" s="49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49" t="s">
        <v>41</v>
      </c>
      <c r="K39" s="49"/>
    </row>
    <row r="40" spans="1:11" ht="15" customHeight="1" x14ac:dyDescent="0.2">
      <c r="A40" s="2"/>
      <c r="C40" s="2"/>
      <c r="F40" s="2"/>
      <c r="G40" s="2"/>
      <c r="H40" s="2"/>
      <c r="I40" s="2"/>
      <c r="J40" s="44"/>
      <c r="K40" s="44"/>
    </row>
    <row r="41" spans="1:11" ht="15.75" customHeight="1" x14ac:dyDescent="0.2">
      <c r="A41" s="24" t="s">
        <v>26</v>
      </c>
      <c r="B41" s="137" t="s">
        <v>41</v>
      </c>
      <c r="C41" s="138"/>
      <c r="D41" s="138"/>
      <c r="E41" s="139"/>
      <c r="F41" s="28" t="s">
        <v>41</v>
      </c>
      <c r="G41" s="28"/>
      <c r="H41" s="28"/>
      <c r="I41" s="43"/>
      <c r="J41" s="49"/>
      <c r="K41" s="42" t="s">
        <v>41</v>
      </c>
    </row>
    <row r="42" spans="1:11" ht="15.75" customHeight="1" x14ac:dyDescent="0.2">
      <c r="A42" s="49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49" t="s">
        <v>41</v>
      </c>
      <c r="K42" s="49"/>
    </row>
    <row r="43" spans="1:11" ht="15.75" customHeight="1" x14ac:dyDescent="0.2">
      <c r="A43" s="49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49" t="s">
        <v>41</v>
      </c>
      <c r="K43" s="49"/>
    </row>
    <row r="44" spans="1:11" ht="15.75" customHeight="1" x14ac:dyDescent="0.2">
      <c r="A44" s="49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49" t="s">
        <v>41</v>
      </c>
      <c r="K44" s="49"/>
    </row>
    <row r="45" spans="1:11" ht="15" customHeight="1" x14ac:dyDescent="0.2">
      <c r="F45" s="2"/>
      <c r="G45" s="3"/>
      <c r="H45" s="3"/>
      <c r="I45" s="3"/>
      <c r="J45" s="44"/>
      <c r="K45" s="44"/>
    </row>
    <row r="46" spans="1:11" ht="15.75" customHeight="1" x14ac:dyDescent="0.2">
      <c r="A46" s="24" t="s">
        <v>74</v>
      </c>
      <c r="B46" s="137" t="s">
        <v>41</v>
      </c>
      <c r="C46" s="138"/>
      <c r="D46" s="138"/>
      <c r="E46" s="139"/>
      <c r="F46" s="28" t="s">
        <v>41</v>
      </c>
      <c r="G46" s="28"/>
      <c r="H46" s="28"/>
      <c r="I46" s="43"/>
      <c r="J46" s="49"/>
      <c r="K46" s="42" t="s">
        <v>41</v>
      </c>
    </row>
    <row r="47" spans="1:11" ht="15.75" customHeight="1" x14ac:dyDescent="0.2">
      <c r="A47" s="49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49" t="s">
        <v>41</v>
      </c>
      <c r="K47" s="49"/>
    </row>
    <row r="48" spans="1:11" ht="15.75" customHeight="1" x14ac:dyDescent="0.2">
      <c r="A48" s="49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49" t="s">
        <v>41</v>
      </c>
      <c r="K48" s="49"/>
    </row>
    <row r="49" spans="1:11" ht="15.75" customHeight="1" x14ac:dyDescent="0.2">
      <c r="A49" s="49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49" t="s">
        <v>41</v>
      </c>
      <c r="K49" s="49"/>
    </row>
    <row r="50" spans="1:11" ht="15" customHeight="1" x14ac:dyDescent="0.2">
      <c r="C50" s="2"/>
      <c r="F50" s="2"/>
      <c r="G50" s="2"/>
      <c r="H50" s="2"/>
      <c r="I50" s="2"/>
      <c r="J50" s="44"/>
      <c r="K50" s="44"/>
    </row>
    <row r="51" spans="1:11" ht="15.75" customHeight="1" x14ac:dyDescent="0.2">
      <c r="A51" s="24" t="s">
        <v>75</v>
      </c>
      <c r="B51" s="137" t="s">
        <v>41</v>
      </c>
      <c r="C51" s="138"/>
      <c r="D51" s="138"/>
      <c r="E51" s="139"/>
      <c r="F51" s="28" t="s">
        <v>41</v>
      </c>
      <c r="G51" s="28"/>
      <c r="H51" s="28"/>
      <c r="I51" s="43"/>
      <c r="J51" s="49"/>
      <c r="K51" s="42" t="s">
        <v>41</v>
      </c>
    </row>
    <row r="52" spans="1:11" ht="15.75" customHeight="1" x14ac:dyDescent="0.2">
      <c r="A52" s="49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49" t="s">
        <v>41</v>
      </c>
      <c r="K52" s="49"/>
    </row>
    <row r="53" spans="1:11" ht="15.75" customHeight="1" x14ac:dyDescent="0.2">
      <c r="A53" s="49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49" t="s">
        <v>41</v>
      </c>
      <c r="K53" s="49"/>
    </row>
    <row r="54" spans="1:11" ht="15.75" customHeight="1" x14ac:dyDescent="0.2">
      <c r="A54" s="49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49" t="s">
        <v>41</v>
      </c>
      <c r="K54" s="49"/>
    </row>
    <row r="55" spans="1:11" ht="15" customHeight="1" x14ac:dyDescent="0.2">
      <c r="A55" s="2"/>
      <c r="C55" s="2"/>
      <c r="F55" s="2"/>
      <c r="G55" s="2"/>
      <c r="H55" s="2"/>
      <c r="I55" s="2"/>
      <c r="J55" s="44"/>
      <c r="K55" s="44"/>
    </row>
    <row r="56" spans="1:11" ht="15.75" customHeight="1" x14ac:dyDescent="0.2">
      <c r="A56" s="24" t="s">
        <v>76</v>
      </c>
      <c r="B56" s="137" t="s">
        <v>41</v>
      </c>
      <c r="C56" s="138"/>
      <c r="D56" s="138"/>
      <c r="E56" s="139"/>
      <c r="F56" s="28" t="s">
        <v>41</v>
      </c>
      <c r="G56" s="28"/>
      <c r="H56" s="28"/>
      <c r="I56" s="43"/>
      <c r="J56" s="49"/>
      <c r="K56" s="42" t="s">
        <v>41</v>
      </c>
    </row>
    <row r="57" spans="1:11" ht="15.75" customHeight="1" x14ac:dyDescent="0.2">
      <c r="A57" s="49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49" t="s">
        <v>41</v>
      </c>
      <c r="K57" s="49"/>
    </row>
    <row r="58" spans="1:11" ht="15.75" customHeight="1" x14ac:dyDescent="0.2">
      <c r="A58" s="49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49" t="s">
        <v>41</v>
      </c>
      <c r="K58" s="49"/>
    </row>
    <row r="59" spans="1:11" ht="15.75" customHeight="1" x14ac:dyDescent="0.2">
      <c r="A59" s="49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49" t="s">
        <v>41</v>
      </c>
      <c r="K59" s="49"/>
    </row>
    <row r="60" spans="1:11" ht="15" customHeight="1" x14ac:dyDescent="0.2">
      <c r="F60" s="2"/>
      <c r="G60" s="3"/>
      <c r="H60" s="3"/>
      <c r="I60" s="3"/>
      <c r="J60" s="44"/>
      <c r="K60" s="44"/>
    </row>
    <row r="61" spans="1:11" ht="14.85" customHeight="1" x14ac:dyDescent="0.2">
      <c r="A61" s="24" t="s">
        <v>77</v>
      </c>
      <c r="B61" s="137" t="s">
        <v>41</v>
      </c>
      <c r="C61" s="138"/>
      <c r="D61" s="138"/>
      <c r="E61" s="139"/>
      <c r="F61" s="28" t="s">
        <v>41</v>
      </c>
      <c r="G61" s="28"/>
      <c r="H61" s="28"/>
      <c r="I61" s="43"/>
      <c r="J61" s="49"/>
      <c r="K61" s="42" t="s">
        <v>41</v>
      </c>
    </row>
    <row r="62" spans="1:11" ht="14.85" customHeight="1" x14ac:dyDescent="0.2">
      <c r="A62" s="49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49" t="s">
        <v>41</v>
      </c>
      <c r="K62" s="49"/>
    </row>
    <row r="63" spans="1:11" ht="14.85" customHeight="1" x14ac:dyDescent="0.2">
      <c r="A63" s="49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49" t="s">
        <v>41</v>
      </c>
      <c r="K63" s="49"/>
    </row>
    <row r="64" spans="1:11" ht="14.85" customHeight="1" x14ac:dyDescent="0.2">
      <c r="A64" s="49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49" t="s">
        <v>41</v>
      </c>
      <c r="K64" s="49"/>
    </row>
    <row r="65" spans="1:11" ht="15" customHeight="1" x14ac:dyDescent="0.2">
      <c r="C65" s="2"/>
      <c r="F65" s="2"/>
      <c r="G65" s="2"/>
      <c r="H65" s="2"/>
      <c r="I65" s="2"/>
      <c r="J65" s="44"/>
      <c r="K65" s="44"/>
    </row>
    <row r="66" spans="1:11" ht="15.75" customHeight="1" x14ac:dyDescent="0.2">
      <c r="A66" s="24" t="s">
        <v>78</v>
      </c>
      <c r="B66" s="137" t="s">
        <v>41</v>
      </c>
      <c r="C66" s="138"/>
      <c r="D66" s="138"/>
      <c r="E66" s="139"/>
      <c r="F66" s="28" t="s">
        <v>41</v>
      </c>
      <c r="G66" s="28"/>
      <c r="H66" s="28"/>
      <c r="I66" s="43"/>
      <c r="J66" s="49"/>
      <c r="K66" s="42" t="s">
        <v>41</v>
      </c>
    </row>
    <row r="67" spans="1:11" ht="15.75" customHeight="1" x14ac:dyDescent="0.2">
      <c r="A67" s="49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49" t="s">
        <v>41</v>
      </c>
      <c r="K67" s="49"/>
    </row>
    <row r="68" spans="1:11" ht="15.75" customHeight="1" x14ac:dyDescent="0.2">
      <c r="A68" s="49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49" t="s">
        <v>41</v>
      </c>
      <c r="K68" s="49"/>
    </row>
    <row r="69" spans="1:11" ht="15.75" customHeight="1" x14ac:dyDescent="0.2">
      <c r="A69" s="49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49" t="s">
        <v>41</v>
      </c>
      <c r="K69" s="49"/>
    </row>
    <row r="70" spans="1:11" ht="15" customHeight="1" x14ac:dyDescent="0.2">
      <c r="A70" s="2"/>
      <c r="C70" s="2"/>
      <c r="F70" s="2"/>
      <c r="G70" s="2"/>
      <c r="H70" s="2"/>
      <c r="I70" s="2"/>
      <c r="J70" s="44"/>
      <c r="K70" s="44"/>
    </row>
    <row r="71" spans="1:11" ht="15.75" customHeight="1" x14ac:dyDescent="0.2">
      <c r="A71" s="24" t="s">
        <v>79</v>
      </c>
      <c r="B71" s="137" t="s">
        <v>41</v>
      </c>
      <c r="C71" s="138"/>
      <c r="D71" s="138"/>
      <c r="E71" s="139"/>
      <c r="F71" s="28" t="s">
        <v>41</v>
      </c>
      <c r="G71" s="28"/>
      <c r="H71" s="28"/>
      <c r="I71" s="43"/>
      <c r="J71" s="49"/>
      <c r="K71" s="42" t="s">
        <v>41</v>
      </c>
    </row>
    <row r="72" spans="1:11" ht="15.75" customHeight="1" x14ac:dyDescent="0.2">
      <c r="A72" s="49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49" t="s">
        <v>41</v>
      </c>
      <c r="K72" s="49"/>
    </row>
    <row r="73" spans="1:11" ht="15.75" customHeight="1" x14ac:dyDescent="0.2">
      <c r="A73" s="49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49" t="s">
        <v>41</v>
      </c>
      <c r="K73" s="49"/>
    </row>
    <row r="74" spans="1:11" ht="15.75" customHeight="1" x14ac:dyDescent="0.2">
      <c r="A74" s="49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49" t="s">
        <v>41</v>
      </c>
      <c r="K74" s="49"/>
    </row>
    <row r="75" spans="1:11" ht="15" customHeight="1" x14ac:dyDescent="0.2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6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6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9"/>
    </sheetView>
  </sheetViews>
  <sheetFormatPr defaultColWidth="9.140625" defaultRowHeight="15" x14ac:dyDescent="0.2"/>
  <cols>
    <col min="1" max="1" width="6" style="2" customWidth="1"/>
    <col min="2" max="2" width="20.7109375" style="2" customWidth="1"/>
    <col min="3" max="3" width="6.85546875" style="2" customWidth="1"/>
    <col min="4" max="4" width="10.7109375" style="2" customWidth="1"/>
    <col min="5" max="5" width="101.140625" style="2" customWidth="1"/>
    <col min="6" max="6" width="10.140625" style="2" customWidth="1"/>
    <col min="7" max="8" width="6.7109375" style="4" customWidth="1"/>
    <col min="9" max="9" width="6.85546875" style="2" customWidth="1"/>
    <col min="10" max="10" width="6.85546875" style="44" customWidth="1"/>
    <col min="11" max="16384" width="9.140625" style="2"/>
  </cols>
  <sheetData>
    <row r="1" spans="1:10" ht="24.75" customHeight="1" x14ac:dyDescent="0.2">
      <c r="A1" s="74" t="s">
        <v>47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6"/>
    </row>
    <row r="3" spans="1:10" ht="15.75" customHeight="1" x14ac:dyDescent="0.2">
      <c r="A3" s="25" t="s">
        <v>15</v>
      </c>
      <c r="B3" s="109" t="str">
        <f>[1]Munka1!A37</f>
        <v>Papp Kata</v>
      </c>
      <c r="C3" s="110">
        <v>2008</v>
      </c>
      <c r="D3" s="109" t="s">
        <v>126</v>
      </c>
      <c r="E3" s="111" t="s">
        <v>128</v>
      </c>
      <c r="F3" s="111" t="s">
        <v>127</v>
      </c>
      <c r="G3" s="107">
        <v>80</v>
      </c>
      <c r="H3" s="107">
        <v>78</v>
      </c>
      <c r="I3" s="47">
        <f>SUM(G3:H3)</f>
        <v>158</v>
      </c>
      <c r="J3" s="46">
        <v>1</v>
      </c>
    </row>
    <row r="4" spans="1:10" ht="15.75" customHeight="1" x14ac:dyDescent="0.2">
      <c r="A4" s="25" t="s">
        <v>25</v>
      </c>
      <c r="B4" s="109" t="str">
        <f>[1]Munka1!A35</f>
        <v>Fábián Patrícia</v>
      </c>
      <c r="C4" s="110">
        <v>2008</v>
      </c>
      <c r="D4" s="109" t="s">
        <v>126</v>
      </c>
      <c r="E4" s="111" t="s">
        <v>128</v>
      </c>
      <c r="F4" s="111" t="s">
        <v>127</v>
      </c>
      <c r="G4" s="107">
        <v>79</v>
      </c>
      <c r="H4" s="107">
        <v>77</v>
      </c>
      <c r="I4" s="47">
        <f>SUM(G4:H4)</f>
        <v>156</v>
      </c>
      <c r="J4" s="46"/>
    </row>
    <row r="5" spans="1:10" ht="15.75" customHeight="1" x14ac:dyDescent="0.2">
      <c r="A5" s="25" t="s">
        <v>26</v>
      </c>
      <c r="B5" s="109" t="str">
        <f>[1]Munka1!A36</f>
        <v>Gyöngyösi Lili</v>
      </c>
      <c r="C5" s="110">
        <v>2008</v>
      </c>
      <c r="D5" s="109" t="s">
        <v>126</v>
      </c>
      <c r="E5" s="111" t="s">
        <v>128</v>
      </c>
      <c r="F5" s="111" t="s">
        <v>127</v>
      </c>
      <c r="G5" s="107">
        <v>35</v>
      </c>
      <c r="H5" s="107">
        <v>45</v>
      </c>
      <c r="I5" s="47">
        <f>SUM(G5:H5)</f>
        <v>80</v>
      </c>
      <c r="J5" s="46"/>
    </row>
    <row r="6" spans="1:10" s="93" customFormat="1" ht="15.75" customHeight="1" x14ac:dyDescent="0.2">
      <c r="A6" s="107"/>
      <c r="B6" s="108"/>
      <c r="C6" s="106"/>
      <c r="D6" s="108"/>
      <c r="E6" s="98"/>
      <c r="F6" s="98"/>
      <c r="G6" s="107"/>
      <c r="H6" s="107"/>
      <c r="I6" s="47"/>
      <c r="J6" s="87"/>
    </row>
    <row r="7" spans="1:10" ht="15.75" customHeight="1" x14ac:dyDescent="0.2">
      <c r="A7" s="25" t="s">
        <v>15</v>
      </c>
      <c r="B7" s="108" t="s">
        <v>155</v>
      </c>
      <c r="C7" s="106">
        <v>2008</v>
      </c>
      <c r="D7" s="98" t="s">
        <v>114</v>
      </c>
      <c r="E7" s="98" t="s">
        <v>187</v>
      </c>
      <c r="F7" s="98" t="s">
        <v>116</v>
      </c>
      <c r="G7" s="107">
        <v>65</v>
      </c>
      <c r="H7" s="107">
        <v>66</v>
      </c>
      <c r="I7" s="47">
        <f>SUM(G7:H7)</f>
        <v>131</v>
      </c>
      <c r="J7" s="46"/>
    </row>
    <row r="8" spans="1:10" ht="15.75" customHeight="1" x14ac:dyDescent="0.2">
      <c r="A8" s="25" t="s">
        <v>25</v>
      </c>
      <c r="B8" s="108" t="s">
        <v>154</v>
      </c>
      <c r="C8" s="106">
        <v>2013</v>
      </c>
      <c r="D8" s="98" t="s">
        <v>114</v>
      </c>
      <c r="E8" s="98" t="s">
        <v>184</v>
      </c>
      <c r="F8" s="98" t="s">
        <v>116</v>
      </c>
      <c r="G8" s="107">
        <v>51</v>
      </c>
      <c r="H8" s="107">
        <v>49</v>
      </c>
      <c r="I8" s="47">
        <f>SUM(G8:H8)</f>
        <v>100</v>
      </c>
      <c r="J8" s="46"/>
    </row>
    <row r="9" spans="1:10" ht="15.75" customHeight="1" x14ac:dyDescent="0.2">
      <c r="A9" s="25" t="s">
        <v>26</v>
      </c>
      <c r="B9" s="108" t="str">
        <f>[2]Munka1!A84</f>
        <v>Andalits Barbara</v>
      </c>
      <c r="C9" s="106">
        <v>2008</v>
      </c>
      <c r="D9" s="108" t="s">
        <v>114</v>
      </c>
      <c r="E9" s="115" t="s">
        <v>115</v>
      </c>
      <c r="F9" s="98" t="s">
        <v>116</v>
      </c>
      <c r="G9" s="107">
        <v>43</v>
      </c>
      <c r="H9" s="107">
        <v>41</v>
      </c>
      <c r="I9" s="47">
        <f>SUM(G9:H9)</f>
        <v>84</v>
      </c>
      <c r="J9" s="46"/>
    </row>
    <row r="10" spans="1:10" ht="15.75" customHeight="1" x14ac:dyDescent="0.2">
      <c r="A10" s="24">
        <v>4</v>
      </c>
      <c r="B10" s="55"/>
      <c r="C10" s="56"/>
      <c r="D10" s="53"/>
      <c r="E10" s="53"/>
      <c r="F10" s="53"/>
      <c r="G10" s="31"/>
      <c r="H10" s="31"/>
      <c r="I10" s="47">
        <f t="shared" ref="I10:I16" si="0">SUM(G10:H10)</f>
        <v>0</v>
      </c>
    </row>
    <row r="11" spans="1:10" ht="15.75" customHeight="1" x14ac:dyDescent="0.2">
      <c r="A11" s="24">
        <v>5</v>
      </c>
      <c r="B11" s="55"/>
      <c r="C11" s="56"/>
      <c r="D11" s="53"/>
      <c r="E11" s="53"/>
      <c r="F11" s="53"/>
      <c r="G11" s="31"/>
      <c r="H11" s="31"/>
      <c r="I11" s="47">
        <f t="shared" si="0"/>
        <v>0</v>
      </c>
    </row>
    <row r="12" spans="1:10" ht="15.75" customHeight="1" x14ac:dyDescent="0.2">
      <c r="A12" s="24">
        <v>6</v>
      </c>
      <c r="B12" s="55"/>
      <c r="C12" s="56"/>
      <c r="D12" s="53"/>
      <c r="E12" s="53"/>
      <c r="F12" s="53"/>
      <c r="G12" s="31"/>
      <c r="H12" s="31"/>
      <c r="I12" s="47">
        <f t="shared" si="0"/>
        <v>0</v>
      </c>
    </row>
    <row r="13" spans="1:10" ht="15.75" customHeight="1" x14ac:dyDescent="0.2">
      <c r="A13" s="24">
        <v>7</v>
      </c>
      <c r="B13" s="55"/>
      <c r="C13" s="56"/>
      <c r="D13" s="53"/>
      <c r="E13" s="53"/>
      <c r="F13" s="53"/>
      <c r="G13" s="31"/>
      <c r="H13" s="31"/>
      <c r="I13" s="47">
        <f t="shared" si="0"/>
        <v>0</v>
      </c>
    </row>
    <row r="14" spans="1:10" ht="15.75" customHeight="1" x14ac:dyDescent="0.2">
      <c r="A14" s="24">
        <v>8</v>
      </c>
      <c r="B14" s="55"/>
      <c r="C14" s="56"/>
      <c r="D14" s="53"/>
      <c r="E14" s="53"/>
      <c r="F14" s="53"/>
      <c r="G14" s="31"/>
      <c r="H14" s="31"/>
      <c r="I14" s="47">
        <f t="shared" si="0"/>
        <v>0</v>
      </c>
    </row>
    <row r="15" spans="1:10" ht="15.75" customHeight="1" x14ac:dyDescent="0.2">
      <c r="A15" s="24">
        <v>9</v>
      </c>
      <c r="B15" s="55"/>
      <c r="C15" s="56"/>
      <c r="D15" s="53"/>
      <c r="E15" s="53"/>
      <c r="F15" s="53"/>
      <c r="G15" s="31"/>
      <c r="H15" s="31"/>
      <c r="I15" s="47">
        <f t="shared" si="0"/>
        <v>0</v>
      </c>
    </row>
    <row r="16" spans="1:10" ht="15.75" customHeight="1" x14ac:dyDescent="0.2">
      <c r="A16" s="24">
        <v>10</v>
      </c>
      <c r="B16" s="55"/>
      <c r="C16" s="56"/>
      <c r="D16" s="53"/>
      <c r="E16" s="53"/>
      <c r="F16" s="53"/>
      <c r="G16" s="31"/>
      <c r="H16" s="31"/>
      <c r="I16" s="47">
        <f t="shared" si="0"/>
        <v>0</v>
      </c>
    </row>
    <row r="17" spans="1:9" ht="15" customHeight="1" x14ac:dyDescent="0.2">
      <c r="G17" s="2"/>
      <c r="H17" s="2"/>
    </row>
    <row r="18" spans="1:9" ht="15" customHeight="1" x14ac:dyDescent="0.2">
      <c r="G18" s="2"/>
      <c r="H18" s="2"/>
    </row>
    <row r="19" spans="1:9" ht="15.75" customHeight="1" x14ac:dyDescent="0.2">
      <c r="B19" s="1" t="s">
        <v>34</v>
      </c>
      <c r="G19" s="2"/>
      <c r="H19" s="2"/>
    </row>
    <row r="20" spans="1:9" ht="15.75" customHeight="1" x14ac:dyDescent="0.2">
      <c r="A20" s="24" t="s">
        <v>15</v>
      </c>
      <c r="B20" s="140" t="s">
        <v>128</v>
      </c>
      <c r="C20" s="141"/>
      <c r="D20" s="141"/>
      <c r="E20" s="142"/>
      <c r="F20" s="43" t="s">
        <v>127</v>
      </c>
      <c r="G20" s="28"/>
      <c r="H20" s="49"/>
      <c r="I20" s="42">
        <f>SUM(I21:I23)</f>
        <v>394</v>
      </c>
    </row>
    <row r="21" spans="1:9" ht="15.75" customHeight="1" x14ac:dyDescent="0.2">
      <c r="A21" s="49">
        <v>1</v>
      </c>
      <c r="B21" s="99" t="str">
        <f t="shared" ref="B21:I23" si="1">B3</f>
        <v>Papp Kata</v>
      </c>
      <c r="C21" s="91">
        <f t="shared" si="1"/>
        <v>2008</v>
      </c>
      <c r="D21" s="99" t="str">
        <f t="shared" si="1"/>
        <v>Bonyhád</v>
      </c>
      <c r="E21" s="99" t="str">
        <f t="shared" si="1"/>
        <v>Bonyhádi Petőfi Sándor Evangélikus Gimnázium, Kollégium, Általános Iskola és Alapfokú Művészeti Iskola</v>
      </c>
      <c r="F21" s="99" t="str">
        <f t="shared" si="1"/>
        <v>Tolna</v>
      </c>
      <c r="G21" s="99">
        <f t="shared" si="1"/>
        <v>80</v>
      </c>
      <c r="H21" s="100">
        <f t="shared" si="1"/>
        <v>78</v>
      </c>
      <c r="I21" s="100">
        <f t="shared" si="1"/>
        <v>158</v>
      </c>
    </row>
    <row r="22" spans="1:9" ht="15.75" customHeight="1" x14ac:dyDescent="0.2">
      <c r="A22" s="49">
        <v>2</v>
      </c>
      <c r="B22" s="99" t="str">
        <f t="shared" si="1"/>
        <v>Fábián Patrícia</v>
      </c>
      <c r="C22" s="91">
        <f t="shared" si="1"/>
        <v>2008</v>
      </c>
      <c r="D22" s="99" t="str">
        <f t="shared" si="1"/>
        <v>Bonyhád</v>
      </c>
      <c r="E22" s="99" t="str">
        <f t="shared" si="1"/>
        <v>Bonyhádi Petőfi Sándor Evangélikus Gimnázium, Kollégium, Általános Iskola és Alapfokú Művészeti Iskola</v>
      </c>
      <c r="F22" s="99" t="str">
        <f t="shared" si="1"/>
        <v>Tolna</v>
      </c>
      <c r="G22" s="99">
        <f t="shared" si="1"/>
        <v>79</v>
      </c>
      <c r="H22" s="100">
        <f t="shared" si="1"/>
        <v>77</v>
      </c>
      <c r="I22" s="100">
        <f t="shared" si="1"/>
        <v>156</v>
      </c>
    </row>
    <row r="23" spans="1:9" ht="15.75" customHeight="1" x14ac:dyDescent="0.2">
      <c r="A23" s="49">
        <v>3</v>
      </c>
      <c r="B23" s="99" t="str">
        <f t="shared" si="1"/>
        <v>Gyöngyösi Lili</v>
      </c>
      <c r="C23" s="91">
        <f t="shared" si="1"/>
        <v>2008</v>
      </c>
      <c r="D23" s="99" t="str">
        <f t="shared" si="1"/>
        <v>Bonyhád</v>
      </c>
      <c r="E23" s="99" t="str">
        <f t="shared" si="1"/>
        <v>Bonyhádi Petőfi Sándor Evangélikus Gimnázium, Kollégium, Általános Iskola és Alapfokú Művészeti Iskola</v>
      </c>
      <c r="F23" s="99" t="str">
        <f t="shared" si="1"/>
        <v>Tolna</v>
      </c>
      <c r="G23" s="99">
        <f t="shared" si="1"/>
        <v>35</v>
      </c>
      <c r="H23" s="100">
        <f t="shared" si="1"/>
        <v>45</v>
      </c>
      <c r="I23" s="100">
        <f t="shared" si="1"/>
        <v>80</v>
      </c>
    </row>
    <row r="24" spans="1:9" ht="15" customHeight="1" x14ac:dyDescent="0.2">
      <c r="A24" s="3"/>
      <c r="G24" s="2"/>
      <c r="H24" s="44"/>
      <c r="I24" s="44"/>
    </row>
    <row r="25" spans="1:9" ht="15.75" customHeight="1" x14ac:dyDescent="0.2">
      <c r="A25" s="24" t="s">
        <v>25</v>
      </c>
      <c r="B25" s="137" t="s">
        <v>41</v>
      </c>
      <c r="C25" s="138"/>
      <c r="D25" s="138"/>
      <c r="E25" s="139"/>
      <c r="F25" s="28" t="s">
        <v>41</v>
      </c>
      <c r="G25" s="28"/>
      <c r="H25" s="49"/>
      <c r="I25" s="42" t="s">
        <v>41</v>
      </c>
    </row>
    <row r="26" spans="1:9" ht="15.75" customHeight="1" x14ac:dyDescent="0.2">
      <c r="A26" s="49">
        <v>1</v>
      </c>
      <c r="B26" s="28" t="s">
        <v>41</v>
      </c>
      <c r="C26" s="24" t="s">
        <v>41</v>
      </c>
      <c r="D26" s="28"/>
      <c r="E26" s="28"/>
      <c r="F26" s="28"/>
      <c r="G26" s="28"/>
      <c r="H26" s="49" t="s">
        <v>41</v>
      </c>
      <c r="I26" s="49"/>
    </row>
    <row r="27" spans="1:9" ht="15.75" customHeight="1" x14ac:dyDescent="0.2">
      <c r="A27" s="49">
        <v>2</v>
      </c>
      <c r="B27" s="28" t="s">
        <v>41</v>
      </c>
      <c r="C27" s="24" t="s">
        <v>41</v>
      </c>
      <c r="D27" s="28"/>
      <c r="E27" s="28"/>
      <c r="F27" s="28"/>
      <c r="G27" s="28"/>
      <c r="H27" s="49" t="s">
        <v>41</v>
      </c>
      <c r="I27" s="49"/>
    </row>
    <row r="28" spans="1:9" ht="15.75" customHeight="1" x14ac:dyDescent="0.2">
      <c r="A28" s="49">
        <v>3</v>
      </c>
      <c r="B28" s="28" t="s">
        <v>41</v>
      </c>
      <c r="C28" s="24" t="s">
        <v>41</v>
      </c>
      <c r="D28" s="28"/>
      <c r="E28" s="28"/>
      <c r="F28" s="28"/>
      <c r="G28" s="28"/>
      <c r="H28" s="49" t="s">
        <v>41</v>
      </c>
      <c r="I28" s="49"/>
    </row>
    <row r="29" spans="1:9" ht="15" customHeight="1" x14ac:dyDescent="0.2">
      <c r="G29" s="2"/>
      <c r="H29" s="44"/>
      <c r="I29" s="44"/>
    </row>
    <row r="30" spans="1:9" ht="15.75" customHeight="1" x14ac:dyDescent="0.2">
      <c r="A30" s="24" t="s">
        <v>26</v>
      </c>
      <c r="B30" s="137" t="s">
        <v>41</v>
      </c>
      <c r="C30" s="138"/>
      <c r="D30" s="138"/>
      <c r="E30" s="139"/>
      <c r="F30" s="28" t="s">
        <v>41</v>
      </c>
      <c r="G30" s="28"/>
      <c r="H30" s="49"/>
      <c r="I30" s="42" t="s">
        <v>41</v>
      </c>
    </row>
    <row r="31" spans="1:9" ht="15.75" customHeight="1" x14ac:dyDescent="0.2">
      <c r="A31" s="49">
        <v>1</v>
      </c>
      <c r="B31" s="28" t="s">
        <v>41</v>
      </c>
      <c r="C31" s="24" t="s">
        <v>41</v>
      </c>
      <c r="D31" s="28"/>
      <c r="E31" s="28"/>
      <c r="F31" s="28"/>
      <c r="G31" s="28"/>
      <c r="H31" s="49" t="s">
        <v>41</v>
      </c>
      <c r="I31" s="49"/>
    </row>
    <row r="32" spans="1:9" ht="15.75" customHeight="1" x14ac:dyDescent="0.2">
      <c r="A32" s="49">
        <v>2</v>
      </c>
      <c r="B32" s="28" t="s">
        <v>41</v>
      </c>
      <c r="C32" s="24" t="s">
        <v>41</v>
      </c>
      <c r="D32" s="28"/>
      <c r="E32" s="28"/>
      <c r="F32" s="28"/>
      <c r="G32" s="28"/>
      <c r="H32" s="49" t="s">
        <v>41</v>
      </c>
      <c r="I32" s="49"/>
    </row>
    <row r="33" spans="1:9" ht="15.75" customHeight="1" x14ac:dyDescent="0.2">
      <c r="A33" s="49">
        <v>3</v>
      </c>
      <c r="B33" s="28" t="s">
        <v>41</v>
      </c>
      <c r="C33" s="24" t="s">
        <v>41</v>
      </c>
      <c r="D33" s="28"/>
      <c r="E33" s="28"/>
      <c r="F33" s="28"/>
      <c r="G33" s="28"/>
      <c r="H33" s="49" t="s">
        <v>41</v>
      </c>
      <c r="I33" s="49"/>
    </row>
    <row r="34" spans="1:9" ht="15" customHeight="1" x14ac:dyDescent="0.2">
      <c r="G34" s="2"/>
      <c r="H34" s="44"/>
      <c r="I34" s="44"/>
    </row>
    <row r="35" spans="1:9" ht="15.75" customHeight="1" x14ac:dyDescent="0.2">
      <c r="A35" s="24" t="s">
        <v>74</v>
      </c>
      <c r="B35" s="137" t="s">
        <v>41</v>
      </c>
      <c r="C35" s="138"/>
      <c r="D35" s="138"/>
      <c r="E35" s="139"/>
      <c r="F35" s="28" t="s">
        <v>41</v>
      </c>
      <c r="G35" s="28"/>
      <c r="H35" s="49"/>
      <c r="I35" s="42" t="s">
        <v>41</v>
      </c>
    </row>
    <row r="36" spans="1:9" ht="15.75" customHeight="1" x14ac:dyDescent="0.2">
      <c r="A36" s="49">
        <v>1</v>
      </c>
      <c r="B36" s="28" t="s">
        <v>41</v>
      </c>
      <c r="C36" s="24" t="s">
        <v>41</v>
      </c>
      <c r="D36" s="28"/>
      <c r="E36" s="28"/>
      <c r="F36" s="28"/>
      <c r="G36" s="28"/>
      <c r="H36" s="49" t="s">
        <v>41</v>
      </c>
      <c r="I36" s="49"/>
    </row>
    <row r="37" spans="1:9" ht="15.75" customHeight="1" x14ac:dyDescent="0.2">
      <c r="A37" s="49">
        <v>2</v>
      </c>
      <c r="B37" s="28" t="s">
        <v>41</v>
      </c>
      <c r="C37" s="24" t="s">
        <v>41</v>
      </c>
      <c r="D37" s="28"/>
      <c r="E37" s="28"/>
      <c r="F37" s="28"/>
      <c r="G37" s="28"/>
      <c r="H37" s="49" t="s">
        <v>41</v>
      </c>
      <c r="I37" s="49"/>
    </row>
    <row r="38" spans="1:9" ht="15.75" customHeight="1" x14ac:dyDescent="0.2">
      <c r="A38" s="49">
        <v>3</v>
      </c>
      <c r="B38" s="28" t="s">
        <v>41</v>
      </c>
      <c r="C38" s="24" t="s">
        <v>41</v>
      </c>
      <c r="D38" s="28"/>
      <c r="E38" s="28"/>
      <c r="F38" s="28"/>
      <c r="G38" s="28"/>
      <c r="H38" s="49" t="s">
        <v>41</v>
      </c>
      <c r="I38" s="49"/>
    </row>
    <row r="39" spans="1:9" ht="15" customHeight="1" x14ac:dyDescent="0.2">
      <c r="A39" s="3"/>
      <c r="G39" s="2"/>
      <c r="H39" s="44"/>
      <c r="I39" s="44"/>
    </row>
    <row r="40" spans="1:9" ht="15.75" customHeight="1" x14ac:dyDescent="0.2">
      <c r="A40" s="24" t="s">
        <v>75</v>
      </c>
      <c r="B40" s="137" t="s">
        <v>41</v>
      </c>
      <c r="C40" s="138"/>
      <c r="D40" s="138"/>
      <c r="E40" s="139"/>
      <c r="F40" s="28" t="s">
        <v>41</v>
      </c>
      <c r="G40" s="28"/>
      <c r="H40" s="49"/>
      <c r="I40" s="42" t="s">
        <v>41</v>
      </c>
    </row>
    <row r="41" spans="1:9" ht="15.75" customHeight="1" x14ac:dyDescent="0.2">
      <c r="A41" s="49">
        <v>1</v>
      </c>
      <c r="B41" s="28" t="s">
        <v>41</v>
      </c>
      <c r="C41" s="24" t="s">
        <v>41</v>
      </c>
      <c r="D41" s="28"/>
      <c r="E41" s="28"/>
      <c r="F41" s="28"/>
      <c r="G41" s="28"/>
      <c r="H41" s="49" t="s">
        <v>41</v>
      </c>
      <c r="I41" s="49"/>
    </row>
    <row r="42" spans="1:9" ht="15.75" customHeight="1" x14ac:dyDescent="0.2">
      <c r="A42" s="49">
        <v>2</v>
      </c>
      <c r="B42" s="28" t="s">
        <v>41</v>
      </c>
      <c r="C42" s="24" t="s">
        <v>41</v>
      </c>
      <c r="D42" s="28"/>
      <c r="E42" s="28"/>
      <c r="F42" s="28"/>
      <c r="G42" s="28"/>
      <c r="H42" s="49" t="s">
        <v>41</v>
      </c>
      <c r="I42" s="49"/>
    </row>
    <row r="43" spans="1:9" ht="15.75" customHeight="1" x14ac:dyDescent="0.2">
      <c r="A43" s="49">
        <v>3</v>
      </c>
      <c r="B43" s="28" t="s">
        <v>41</v>
      </c>
      <c r="C43" s="24" t="s">
        <v>41</v>
      </c>
      <c r="D43" s="28"/>
      <c r="E43" s="28"/>
      <c r="F43" s="28"/>
      <c r="G43" s="28"/>
      <c r="H43" s="49" t="s">
        <v>41</v>
      </c>
      <c r="I43" s="49"/>
    </row>
    <row r="44" spans="1:9" ht="15" customHeight="1" x14ac:dyDescent="0.2">
      <c r="G44" s="2"/>
      <c r="H44" s="44"/>
      <c r="I44" s="44"/>
    </row>
    <row r="45" spans="1:9" ht="15.75" customHeight="1" x14ac:dyDescent="0.2">
      <c r="A45" s="24" t="s">
        <v>76</v>
      </c>
      <c r="B45" s="137" t="s">
        <v>41</v>
      </c>
      <c r="C45" s="138"/>
      <c r="D45" s="138"/>
      <c r="E45" s="139"/>
      <c r="F45" s="28" t="s">
        <v>41</v>
      </c>
      <c r="G45" s="28"/>
      <c r="H45" s="49"/>
      <c r="I45" s="42" t="s">
        <v>41</v>
      </c>
    </row>
    <row r="46" spans="1:9" ht="15.75" customHeight="1" x14ac:dyDescent="0.2">
      <c r="A46" s="49">
        <v>1</v>
      </c>
      <c r="B46" s="28" t="s">
        <v>41</v>
      </c>
      <c r="C46" s="24" t="s">
        <v>41</v>
      </c>
      <c r="D46" s="28"/>
      <c r="E46" s="28"/>
      <c r="F46" s="28"/>
      <c r="G46" s="28"/>
      <c r="H46" s="49" t="s">
        <v>41</v>
      </c>
      <c r="I46" s="49"/>
    </row>
    <row r="47" spans="1:9" ht="15.75" customHeight="1" x14ac:dyDescent="0.2">
      <c r="A47" s="49">
        <v>2</v>
      </c>
      <c r="B47" s="28" t="s">
        <v>41</v>
      </c>
      <c r="C47" s="24" t="s">
        <v>41</v>
      </c>
      <c r="D47" s="28"/>
      <c r="E47" s="28"/>
      <c r="F47" s="28"/>
      <c r="G47" s="28"/>
      <c r="H47" s="49" t="s">
        <v>41</v>
      </c>
      <c r="I47" s="49"/>
    </row>
    <row r="48" spans="1:9" ht="15.75" customHeight="1" x14ac:dyDescent="0.2">
      <c r="A48" s="49">
        <v>3</v>
      </c>
      <c r="B48" s="28" t="s">
        <v>41</v>
      </c>
      <c r="C48" s="24" t="s">
        <v>41</v>
      </c>
      <c r="D48" s="28"/>
      <c r="E48" s="28"/>
      <c r="F48" s="28"/>
      <c r="G48" s="28"/>
      <c r="H48" s="49" t="s">
        <v>41</v>
      </c>
      <c r="I48" s="49"/>
    </row>
    <row r="49" spans="1:9" ht="15" customHeight="1" x14ac:dyDescent="0.2">
      <c r="G49" s="2"/>
      <c r="H49" s="44"/>
      <c r="I49" s="44"/>
    </row>
    <row r="50" spans="1:9" ht="15.75" customHeight="1" x14ac:dyDescent="0.2">
      <c r="A50" s="24" t="s">
        <v>77</v>
      </c>
      <c r="B50" s="137" t="s">
        <v>41</v>
      </c>
      <c r="C50" s="138"/>
      <c r="D50" s="138"/>
      <c r="E50" s="139"/>
      <c r="F50" s="28" t="s">
        <v>41</v>
      </c>
      <c r="G50" s="28"/>
      <c r="H50" s="49"/>
      <c r="I50" s="42" t="s">
        <v>41</v>
      </c>
    </row>
    <row r="51" spans="1:9" ht="15.75" customHeight="1" x14ac:dyDescent="0.2">
      <c r="A51" s="49">
        <v>1</v>
      </c>
      <c r="B51" s="28" t="s">
        <v>41</v>
      </c>
      <c r="C51" s="24" t="s">
        <v>41</v>
      </c>
      <c r="D51" s="28"/>
      <c r="E51" s="28"/>
      <c r="F51" s="28"/>
      <c r="G51" s="28"/>
      <c r="H51" s="49" t="s">
        <v>41</v>
      </c>
      <c r="I51" s="49"/>
    </row>
    <row r="52" spans="1:9" ht="15.75" customHeight="1" x14ac:dyDescent="0.2">
      <c r="A52" s="49">
        <v>2</v>
      </c>
      <c r="B52" s="28" t="s">
        <v>41</v>
      </c>
      <c r="C52" s="24" t="s">
        <v>41</v>
      </c>
      <c r="D52" s="28"/>
      <c r="E52" s="28"/>
      <c r="F52" s="28"/>
      <c r="G52" s="28"/>
      <c r="H52" s="49" t="s">
        <v>41</v>
      </c>
      <c r="I52" s="49"/>
    </row>
    <row r="53" spans="1:9" ht="15.75" customHeight="1" x14ac:dyDescent="0.2">
      <c r="A53" s="49">
        <v>3</v>
      </c>
      <c r="B53" s="28" t="s">
        <v>41</v>
      </c>
      <c r="C53" s="24" t="s">
        <v>41</v>
      </c>
      <c r="D53" s="28"/>
      <c r="E53" s="28"/>
      <c r="F53" s="28"/>
      <c r="G53" s="28"/>
      <c r="H53" s="49" t="s">
        <v>41</v>
      </c>
      <c r="I53" s="49"/>
    </row>
    <row r="54" spans="1:9" ht="15" customHeight="1" x14ac:dyDescent="0.2">
      <c r="A54" s="3"/>
      <c r="G54" s="2"/>
      <c r="H54" s="44"/>
      <c r="I54" s="44"/>
    </row>
    <row r="55" spans="1:9" ht="15.75" customHeight="1" x14ac:dyDescent="0.2">
      <c r="A55" s="24" t="s">
        <v>78</v>
      </c>
      <c r="B55" s="137" t="s">
        <v>41</v>
      </c>
      <c r="C55" s="138"/>
      <c r="D55" s="138"/>
      <c r="E55" s="139"/>
      <c r="F55" s="28" t="s">
        <v>41</v>
      </c>
      <c r="G55" s="28"/>
      <c r="H55" s="49"/>
      <c r="I55" s="42" t="s">
        <v>41</v>
      </c>
    </row>
    <row r="56" spans="1:9" ht="15.75" customHeight="1" x14ac:dyDescent="0.2">
      <c r="A56" s="49">
        <v>1</v>
      </c>
      <c r="B56" s="28" t="s">
        <v>41</v>
      </c>
      <c r="C56" s="24" t="s">
        <v>41</v>
      </c>
      <c r="D56" s="28"/>
      <c r="E56" s="28"/>
      <c r="F56" s="28"/>
      <c r="G56" s="28"/>
      <c r="H56" s="49" t="s">
        <v>41</v>
      </c>
      <c r="I56" s="49"/>
    </row>
    <row r="57" spans="1:9" ht="15.75" customHeight="1" x14ac:dyDescent="0.2">
      <c r="A57" s="49">
        <v>2</v>
      </c>
      <c r="B57" s="28" t="s">
        <v>41</v>
      </c>
      <c r="C57" s="24" t="s">
        <v>41</v>
      </c>
      <c r="D57" s="28"/>
      <c r="E57" s="28"/>
      <c r="F57" s="28"/>
      <c r="G57" s="28"/>
      <c r="H57" s="49" t="s">
        <v>41</v>
      </c>
      <c r="I57" s="49"/>
    </row>
    <row r="58" spans="1:9" ht="15.75" customHeight="1" x14ac:dyDescent="0.2">
      <c r="A58" s="49">
        <v>3</v>
      </c>
      <c r="B58" s="28" t="s">
        <v>41</v>
      </c>
      <c r="C58" s="24" t="s">
        <v>41</v>
      </c>
      <c r="D58" s="28"/>
      <c r="E58" s="28"/>
      <c r="F58" s="28"/>
      <c r="G58" s="28"/>
      <c r="H58" s="49" t="s">
        <v>41</v>
      </c>
      <c r="I58" s="49"/>
    </row>
    <row r="59" spans="1:9" x14ac:dyDescent="0.2">
      <c r="G59" s="2"/>
      <c r="H59" s="44"/>
      <c r="I59" s="44"/>
    </row>
    <row r="60" spans="1:9" ht="15.75" customHeight="1" x14ac:dyDescent="0.2">
      <c r="A60" s="24" t="s">
        <v>79</v>
      </c>
      <c r="B60" s="137" t="s">
        <v>41</v>
      </c>
      <c r="C60" s="138"/>
      <c r="D60" s="138"/>
      <c r="E60" s="139"/>
      <c r="F60" s="28" t="s">
        <v>41</v>
      </c>
      <c r="G60" s="28"/>
      <c r="H60" s="49"/>
      <c r="I60" s="42" t="s">
        <v>41</v>
      </c>
    </row>
    <row r="61" spans="1:9" ht="15.75" customHeight="1" x14ac:dyDescent="0.2">
      <c r="A61" s="49">
        <v>1</v>
      </c>
      <c r="B61" s="28" t="s">
        <v>41</v>
      </c>
      <c r="C61" s="24" t="s">
        <v>41</v>
      </c>
      <c r="D61" s="28"/>
      <c r="E61" s="28"/>
      <c r="F61" s="28"/>
      <c r="G61" s="28"/>
      <c r="H61" s="49" t="s">
        <v>41</v>
      </c>
      <c r="I61" s="49"/>
    </row>
    <row r="62" spans="1:9" ht="15.75" customHeight="1" x14ac:dyDescent="0.2">
      <c r="A62" s="49">
        <v>2</v>
      </c>
      <c r="B62" s="28" t="s">
        <v>41</v>
      </c>
      <c r="C62" s="24" t="s">
        <v>41</v>
      </c>
      <c r="D62" s="28"/>
      <c r="E62" s="28"/>
      <c r="F62" s="28"/>
      <c r="G62" s="28"/>
      <c r="H62" s="49" t="s">
        <v>41</v>
      </c>
      <c r="I62" s="49"/>
    </row>
    <row r="63" spans="1:9" ht="15.75" customHeight="1" x14ac:dyDescent="0.2">
      <c r="A63" s="49">
        <v>3</v>
      </c>
      <c r="B63" s="28" t="s">
        <v>41</v>
      </c>
      <c r="C63" s="24" t="s">
        <v>41</v>
      </c>
      <c r="D63" s="28"/>
      <c r="E63" s="28"/>
      <c r="F63" s="28"/>
      <c r="G63" s="28"/>
      <c r="H63" s="49" t="s">
        <v>41</v>
      </c>
      <c r="I63" s="49"/>
    </row>
    <row r="64" spans="1:9" ht="15" customHeight="1" x14ac:dyDescent="0.2"/>
  </sheetData>
  <sortState xmlns:xlrd2="http://schemas.microsoft.com/office/spreadsheetml/2017/richdata2" ref="B7:J9">
    <sortCondition descending="1" ref="I7:I9"/>
  </sortState>
  <mergeCells count="9">
    <mergeCell ref="B50:E50"/>
    <mergeCell ref="B55:E55"/>
    <mergeCell ref="B60:E60"/>
    <mergeCell ref="B20:E20"/>
    <mergeCell ref="B25:E25"/>
    <mergeCell ref="B30:E30"/>
    <mergeCell ref="B35:E35"/>
    <mergeCell ref="B40:E40"/>
    <mergeCell ref="B45:E45"/>
  </mergeCells>
  <phoneticPr fontId="0" type="noConversion"/>
  <conditionalFormatting sqref="I3:I16">
    <cfRule type="cellIs" dxfId="5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J67"/>
  <sheetViews>
    <sheetView view="pageBreakPreview" zoomScaleNormal="73" zoomScaleSheetLayoutView="100" workbookViewId="0">
      <pane xSplit="2" ySplit="2" topLeftCell="C19" activePane="bottomRight" state="frozen"/>
      <selection pane="topRight" activeCell="C1" sqref="C1"/>
      <selection pane="bottomLeft" activeCell="A3" sqref="A3"/>
      <selection pane="bottomRight" activeCell="B23" sqref="B23:I26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0.85546875" style="2" customWidth="1"/>
    <col min="5" max="5" width="100.28515625" style="2" customWidth="1"/>
    <col min="6" max="6" width="10.42578125" style="2" customWidth="1"/>
    <col min="7" max="8" width="5" style="4" customWidth="1"/>
    <col min="9" max="9" width="6.85546875" style="2" customWidth="1"/>
    <col min="10" max="10" width="4.7109375" style="2" customWidth="1"/>
    <col min="11" max="16384" width="9.140625" style="2"/>
  </cols>
  <sheetData>
    <row r="1" spans="1:10" ht="24.75" customHeight="1" x14ac:dyDescent="0.2">
      <c r="A1" s="74" t="s">
        <v>48</v>
      </c>
      <c r="C1" s="3"/>
      <c r="G1" s="3"/>
      <c r="H1" s="3"/>
      <c r="I1" s="1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10" ht="15.75" x14ac:dyDescent="0.2">
      <c r="A3" s="25" t="s">
        <v>15</v>
      </c>
      <c r="B3" s="105" t="s">
        <v>158</v>
      </c>
      <c r="C3" s="106">
        <v>2008</v>
      </c>
      <c r="D3" s="98" t="s">
        <v>114</v>
      </c>
      <c r="E3" s="105" t="s">
        <v>186</v>
      </c>
      <c r="F3" s="98" t="s">
        <v>116</v>
      </c>
      <c r="G3" s="107">
        <v>93</v>
      </c>
      <c r="H3" s="107">
        <v>97</v>
      </c>
      <c r="I3" s="48">
        <f t="shared" ref="I3:I10" si="0">SUM(G3:H3)</f>
        <v>190</v>
      </c>
      <c r="J3" s="1">
        <v>9</v>
      </c>
    </row>
    <row r="4" spans="1:10" ht="15.75" x14ac:dyDescent="0.2">
      <c r="A4" s="25" t="s">
        <v>25</v>
      </c>
      <c r="B4" s="108" t="s">
        <v>163</v>
      </c>
      <c r="C4" s="106">
        <v>2009</v>
      </c>
      <c r="D4" s="98" t="s">
        <v>114</v>
      </c>
      <c r="E4" s="98" t="s">
        <v>182</v>
      </c>
      <c r="F4" s="98" t="s">
        <v>116</v>
      </c>
      <c r="G4" s="107">
        <v>97</v>
      </c>
      <c r="H4" s="107">
        <v>91</v>
      </c>
      <c r="I4" s="47">
        <f t="shared" si="0"/>
        <v>188</v>
      </c>
      <c r="J4" s="1"/>
    </row>
    <row r="5" spans="1:10" ht="15.75" x14ac:dyDescent="0.2">
      <c r="A5" s="25" t="s">
        <v>26</v>
      </c>
      <c r="B5" s="108" t="s">
        <v>164</v>
      </c>
      <c r="C5" s="106">
        <v>2011</v>
      </c>
      <c r="D5" s="98" t="s">
        <v>114</v>
      </c>
      <c r="E5" s="98" t="s">
        <v>183</v>
      </c>
      <c r="F5" s="98" t="s">
        <v>116</v>
      </c>
      <c r="G5" s="107">
        <v>95</v>
      </c>
      <c r="H5" s="107">
        <v>91</v>
      </c>
      <c r="I5" s="47">
        <f t="shared" si="0"/>
        <v>186</v>
      </c>
      <c r="J5" s="1">
        <v>5</v>
      </c>
    </row>
    <row r="6" spans="1:10" ht="15.75" x14ac:dyDescent="0.2">
      <c r="A6" s="24">
        <v>4</v>
      </c>
      <c r="B6" s="55" t="s">
        <v>161</v>
      </c>
      <c r="C6" s="56">
        <v>2009</v>
      </c>
      <c r="D6" s="53" t="s">
        <v>114</v>
      </c>
      <c r="E6" s="53" t="s">
        <v>182</v>
      </c>
      <c r="F6" s="53" t="s">
        <v>116</v>
      </c>
      <c r="G6" s="31">
        <v>92</v>
      </c>
      <c r="H6" s="31">
        <v>93</v>
      </c>
      <c r="I6" s="47">
        <f t="shared" si="0"/>
        <v>185</v>
      </c>
      <c r="J6" s="2">
        <v>8</v>
      </c>
    </row>
    <row r="7" spans="1:10" ht="15.75" x14ac:dyDescent="0.2">
      <c r="A7" s="24">
        <v>5</v>
      </c>
      <c r="B7" s="55" t="s">
        <v>159</v>
      </c>
      <c r="C7" s="56">
        <v>2009</v>
      </c>
      <c r="D7" s="53" t="s">
        <v>114</v>
      </c>
      <c r="E7" s="53" t="s">
        <v>185</v>
      </c>
      <c r="F7" s="53" t="s">
        <v>116</v>
      </c>
      <c r="G7" s="31">
        <v>94</v>
      </c>
      <c r="H7" s="31">
        <v>90</v>
      </c>
      <c r="I7" s="47">
        <f t="shared" si="0"/>
        <v>184</v>
      </c>
      <c r="J7" s="2">
        <v>7</v>
      </c>
    </row>
    <row r="8" spans="1:10" ht="15.75" x14ac:dyDescent="0.2">
      <c r="A8" s="31">
        <v>6</v>
      </c>
      <c r="B8" s="55" t="s">
        <v>165</v>
      </c>
      <c r="C8" s="56">
        <v>2010</v>
      </c>
      <c r="D8" s="53" t="s">
        <v>114</v>
      </c>
      <c r="E8" s="53" t="s">
        <v>183</v>
      </c>
      <c r="F8" s="53" t="s">
        <v>116</v>
      </c>
      <c r="G8" s="31">
        <v>85</v>
      </c>
      <c r="H8" s="31">
        <v>89</v>
      </c>
      <c r="I8" s="47">
        <f t="shared" si="0"/>
        <v>174</v>
      </c>
      <c r="J8" s="2">
        <v>2</v>
      </c>
    </row>
    <row r="9" spans="1:10" ht="15.75" x14ac:dyDescent="0.2">
      <c r="A9" s="24">
        <v>7</v>
      </c>
      <c r="B9" s="55" t="s">
        <v>162</v>
      </c>
      <c r="C9" s="56">
        <v>2009</v>
      </c>
      <c r="D9" s="53" t="s">
        <v>114</v>
      </c>
      <c r="E9" s="53" t="s">
        <v>182</v>
      </c>
      <c r="F9" s="53" t="s">
        <v>116</v>
      </c>
      <c r="G9" s="31">
        <v>82</v>
      </c>
      <c r="H9" s="31">
        <v>86</v>
      </c>
      <c r="I9" s="47">
        <f t="shared" si="0"/>
        <v>168</v>
      </c>
      <c r="J9" s="2">
        <v>4</v>
      </c>
    </row>
    <row r="10" spans="1:10" ht="15.75" x14ac:dyDescent="0.2">
      <c r="A10" s="24">
        <v>8</v>
      </c>
      <c r="B10" s="55" t="s">
        <v>160</v>
      </c>
      <c r="C10" s="56">
        <v>2011</v>
      </c>
      <c r="D10" s="53" t="s">
        <v>114</v>
      </c>
      <c r="E10" s="53" t="s">
        <v>184</v>
      </c>
      <c r="F10" s="53" t="s">
        <v>116</v>
      </c>
      <c r="G10" s="31">
        <v>84</v>
      </c>
      <c r="H10" s="31">
        <v>81</v>
      </c>
      <c r="I10" s="47">
        <f t="shared" si="0"/>
        <v>165</v>
      </c>
      <c r="J10" s="2">
        <v>3</v>
      </c>
    </row>
    <row r="11" spans="1:10" ht="15.75" x14ac:dyDescent="0.2">
      <c r="A11" s="24"/>
      <c r="B11" s="55"/>
      <c r="C11" s="56"/>
      <c r="D11" s="53"/>
      <c r="E11" s="53"/>
      <c r="F11" s="53"/>
      <c r="G11" s="31"/>
      <c r="H11" s="31"/>
      <c r="I11" s="47">
        <f t="shared" ref="I11:I19" si="1">SUM(G11:H11)</f>
        <v>0</v>
      </c>
    </row>
    <row r="12" spans="1:10" s="1" customFormat="1" ht="15.75" x14ac:dyDescent="0.2">
      <c r="A12" s="101" t="s">
        <v>15</v>
      </c>
      <c r="B12" s="102" t="s">
        <v>173</v>
      </c>
      <c r="C12" s="103">
        <v>2008</v>
      </c>
      <c r="D12" s="104" t="s">
        <v>174</v>
      </c>
      <c r="E12" s="104" t="s">
        <v>230</v>
      </c>
      <c r="F12" s="104" t="s">
        <v>175</v>
      </c>
      <c r="G12" s="101">
        <v>95</v>
      </c>
      <c r="H12" s="101">
        <v>98</v>
      </c>
      <c r="I12" s="95">
        <f t="shared" si="1"/>
        <v>193</v>
      </c>
      <c r="J12" s="1">
        <v>9</v>
      </c>
    </row>
    <row r="13" spans="1:10" ht="15.75" x14ac:dyDescent="0.2">
      <c r="A13" s="24" t="s">
        <v>25</v>
      </c>
      <c r="B13" s="55"/>
      <c r="C13" s="56"/>
      <c r="D13" s="53"/>
      <c r="E13" s="53"/>
      <c r="F13" s="53"/>
      <c r="G13" s="31"/>
      <c r="H13" s="31"/>
      <c r="I13" s="47">
        <f t="shared" si="1"/>
        <v>0</v>
      </c>
    </row>
    <row r="14" spans="1:10" ht="15.75" x14ac:dyDescent="0.2">
      <c r="A14" s="24" t="s">
        <v>26</v>
      </c>
      <c r="B14" s="55"/>
      <c r="C14" s="56"/>
      <c r="D14" s="53"/>
      <c r="E14" s="53"/>
      <c r="F14" s="53"/>
      <c r="G14" s="31"/>
      <c r="H14" s="31"/>
      <c r="I14" s="47">
        <f t="shared" si="1"/>
        <v>0</v>
      </c>
    </row>
    <row r="15" spans="1:10" ht="15.75" x14ac:dyDescent="0.2">
      <c r="A15" s="24">
        <v>4</v>
      </c>
      <c r="B15" s="55"/>
      <c r="C15" s="56"/>
      <c r="D15" s="53"/>
      <c r="E15" s="53"/>
      <c r="F15" s="53"/>
      <c r="G15" s="31"/>
      <c r="H15" s="31"/>
      <c r="I15" s="47">
        <f t="shared" si="1"/>
        <v>0</v>
      </c>
    </row>
    <row r="16" spans="1:10" ht="15.75" x14ac:dyDescent="0.2">
      <c r="A16" s="24">
        <v>5</v>
      </c>
      <c r="B16" s="55"/>
      <c r="C16" s="56"/>
      <c r="D16" s="53"/>
      <c r="E16" s="53"/>
      <c r="F16" s="53"/>
      <c r="G16" s="31"/>
      <c r="H16" s="31"/>
      <c r="I16" s="47">
        <f t="shared" si="1"/>
        <v>0</v>
      </c>
    </row>
    <row r="17" spans="1:9" ht="15.75" x14ac:dyDescent="0.2">
      <c r="A17" s="31">
        <v>6</v>
      </c>
      <c r="B17" s="55"/>
      <c r="C17" s="56"/>
      <c r="D17" s="53"/>
      <c r="E17" s="53"/>
      <c r="F17" s="53"/>
      <c r="G17" s="31"/>
      <c r="H17" s="31"/>
      <c r="I17" s="47">
        <f t="shared" si="1"/>
        <v>0</v>
      </c>
    </row>
    <row r="18" spans="1:9" ht="15.75" x14ac:dyDescent="0.2">
      <c r="A18" s="24">
        <v>7</v>
      </c>
      <c r="B18" s="55"/>
      <c r="C18" s="56"/>
      <c r="D18" s="53"/>
      <c r="E18" s="53"/>
      <c r="F18" s="53"/>
      <c r="G18" s="31"/>
      <c r="H18" s="31"/>
      <c r="I18" s="47">
        <f t="shared" si="1"/>
        <v>0</v>
      </c>
    </row>
    <row r="19" spans="1:9" ht="15.75" x14ac:dyDescent="0.2">
      <c r="A19" s="24">
        <v>8</v>
      </c>
      <c r="B19" s="55"/>
      <c r="C19" s="56"/>
      <c r="D19" s="53"/>
      <c r="E19" s="53"/>
      <c r="F19" s="53"/>
      <c r="G19" s="31"/>
      <c r="H19" s="31"/>
      <c r="I19" s="47">
        <f t="shared" si="1"/>
        <v>0</v>
      </c>
    </row>
    <row r="20" spans="1:9" ht="15" customHeight="1" x14ac:dyDescent="0.2">
      <c r="G20" s="2"/>
      <c r="H20" s="2"/>
    </row>
    <row r="21" spans="1:9" ht="15" customHeight="1" x14ac:dyDescent="0.2">
      <c r="G21" s="2"/>
      <c r="H21" s="2"/>
    </row>
    <row r="22" spans="1:9" ht="15.75" customHeight="1" x14ac:dyDescent="0.2">
      <c r="B22" s="1" t="s">
        <v>34</v>
      </c>
      <c r="G22" s="2"/>
      <c r="H22" s="2"/>
    </row>
    <row r="23" spans="1:9" ht="15.75" customHeight="1" x14ac:dyDescent="0.2">
      <c r="A23" s="24" t="s">
        <v>15</v>
      </c>
      <c r="B23" s="140" t="s">
        <v>182</v>
      </c>
      <c r="C23" s="143"/>
      <c r="D23" s="143"/>
      <c r="E23" s="144"/>
      <c r="F23" s="98" t="s">
        <v>116</v>
      </c>
      <c r="G23" s="28"/>
      <c r="H23" s="49"/>
      <c r="I23" s="42">
        <f>SUM(I24:I26)</f>
        <v>541</v>
      </c>
    </row>
    <row r="24" spans="1:9" ht="15.75" customHeight="1" x14ac:dyDescent="0.2">
      <c r="A24" s="49">
        <v>1</v>
      </c>
      <c r="B24" s="55" t="s">
        <v>163</v>
      </c>
      <c r="C24" s="56">
        <v>2009</v>
      </c>
      <c r="D24" s="53" t="s">
        <v>114</v>
      </c>
      <c r="E24" s="53" t="s">
        <v>182</v>
      </c>
      <c r="F24" s="53" t="s">
        <v>116</v>
      </c>
      <c r="G24" s="31">
        <v>97</v>
      </c>
      <c r="H24" s="31">
        <v>91</v>
      </c>
      <c r="I24" s="47">
        <v>188</v>
      </c>
    </row>
    <row r="25" spans="1:9" ht="15.75" customHeight="1" x14ac:dyDescent="0.2">
      <c r="A25" s="49">
        <v>2</v>
      </c>
      <c r="B25" s="55" t="s">
        <v>161</v>
      </c>
      <c r="C25" s="56">
        <v>2009</v>
      </c>
      <c r="D25" s="53" t="s">
        <v>114</v>
      </c>
      <c r="E25" s="53" t="s">
        <v>182</v>
      </c>
      <c r="F25" s="53" t="s">
        <v>116</v>
      </c>
      <c r="G25" s="31">
        <v>92</v>
      </c>
      <c r="H25" s="31">
        <v>93</v>
      </c>
      <c r="I25" s="47">
        <v>185</v>
      </c>
    </row>
    <row r="26" spans="1:9" ht="15.75" customHeight="1" x14ac:dyDescent="0.2">
      <c r="A26" s="49">
        <v>3</v>
      </c>
      <c r="B26" s="55" t="s">
        <v>162</v>
      </c>
      <c r="C26" s="56">
        <v>2009</v>
      </c>
      <c r="D26" s="53" t="s">
        <v>114</v>
      </c>
      <c r="E26" s="53" t="s">
        <v>182</v>
      </c>
      <c r="F26" s="53" t="s">
        <v>116</v>
      </c>
      <c r="G26" s="31">
        <v>82</v>
      </c>
      <c r="H26" s="31">
        <v>86</v>
      </c>
      <c r="I26" s="47">
        <v>168</v>
      </c>
    </row>
    <row r="27" spans="1:9" ht="15" customHeight="1" x14ac:dyDescent="0.2">
      <c r="A27" s="3"/>
      <c r="G27" s="2"/>
      <c r="H27" s="44"/>
      <c r="I27" s="44"/>
    </row>
    <row r="28" spans="1:9" ht="15.75" customHeight="1" x14ac:dyDescent="0.2">
      <c r="A28" s="24" t="s">
        <v>25</v>
      </c>
      <c r="B28" s="28" t="s">
        <v>41</v>
      </c>
      <c r="C28" s="28"/>
      <c r="D28" s="28"/>
      <c r="E28" s="28"/>
      <c r="F28" s="28" t="s">
        <v>41</v>
      </c>
      <c r="G28" s="28"/>
      <c r="H28" s="49"/>
      <c r="I28" s="42" t="s">
        <v>41</v>
      </c>
    </row>
    <row r="29" spans="1:9" ht="15.75" customHeight="1" x14ac:dyDescent="0.2">
      <c r="A29" s="49">
        <v>1</v>
      </c>
      <c r="B29" s="28" t="s">
        <v>41</v>
      </c>
      <c r="C29" s="24" t="s">
        <v>41</v>
      </c>
      <c r="D29" s="28"/>
      <c r="E29" s="28"/>
      <c r="F29" s="28"/>
      <c r="G29" s="28"/>
      <c r="H29" s="49" t="s">
        <v>41</v>
      </c>
      <c r="I29" s="49"/>
    </row>
    <row r="30" spans="1:9" ht="15.75" customHeight="1" x14ac:dyDescent="0.2">
      <c r="A30" s="49">
        <v>2</v>
      </c>
      <c r="B30" s="28" t="s">
        <v>41</v>
      </c>
      <c r="C30" s="24" t="s">
        <v>41</v>
      </c>
      <c r="D30" s="28"/>
      <c r="E30" s="28"/>
      <c r="F30" s="28"/>
      <c r="G30" s="28"/>
      <c r="H30" s="49" t="s">
        <v>41</v>
      </c>
      <c r="I30" s="49"/>
    </row>
    <row r="31" spans="1:9" ht="15.75" customHeight="1" x14ac:dyDescent="0.2">
      <c r="A31" s="49">
        <v>3</v>
      </c>
      <c r="B31" s="28" t="s">
        <v>41</v>
      </c>
      <c r="C31" s="24" t="s">
        <v>41</v>
      </c>
      <c r="D31" s="28"/>
      <c r="E31" s="28"/>
      <c r="F31" s="28"/>
      <c r="G31" s="28"/>
      <c r="H31" s="49" t="s">
        <v>41</v>
      </c>
      <c r="I31" s="49"/>
    </row>
    <row r="32" spans="1:9" ht="15" customHeight="1" x14ac:dyDescent="0.2">
      <c r="G32" s="2"/>
      <c r="H32" s="44"/>
      <c r="I32" s="44"/>
    </row>
    <row r="33" spans="1:9" ht="15.75" customHeight="1" x14ac:dyDescent="0.2">
      <c r="A33" s="24" t="s">
        <v>26</v>
      </c>
      <c r="B33" s="28" t="s">
        <v>41</v>
      </c>
      <c r="C33" s="28"/>
      <c r="D33" s="28"/>
      <c r="E33" s="28"/>
      <c r="F33" s="28" t="s">
        <v>41</v>
      </c>
      <c r="G33" s="28"/>
      <c r="H33" s="49"/>
      <c r="I33" s="42" t="s">
        <v>41</v>
      </c>
    </row>
    <row r="34" spans="1:9" ht="15.75" customHeight="1" x14ac:dyDescent="0.2">
      <c r="A34" s="49">
        <v>1</v>
      </c>
      <c r="B34" s="28" t="s">
        <v>41</v>
      </c>
      <c r="C34" s="24" t="s">
        <v>41</v>
      </c>
      <c r="D34" s="28"/>
      <c r="E34" s="28"/>
      <c r="F34" s="28"/>
      <c r="G34" s="28"/>
      <c r="H34" s="49" t="s">
        <v>41</v>
      </c>
      <c r="I34" s="49"/>
    </row>
    <row r="35" spans="1:9" ht="15.75" customHeight="1" x14ac:dyDescent="0.2">
      <c r="A35" s="49">
        <v>2</v>
      </c>
      <c r="B35" s="28" t="s">
        <v>41</v>
      </c>
      <c r="C35" s="24" t="s">
        <v>41</v>
      </c>
      <c r="D35" s="28"/>
      <c r="E35" s="28"/>
      <c r="F35" s="28"/>
      <c r="G35" s="28"/>
      <c r="H35" s="49" t="s">
        <v>41</v>
      </c>
      <c r="I35" s="49"/>
    </row>
    <row r="36" spans="1:9" ht="15.75" customHeight="1" x14ac:dyDescent="0.2">
      <c r="A36" s="49">
        <v>3</v>
      </c>
      <c r="B36" s="28" t="s">
        <v>41</v>
      </c>
      <c r="C36" s="24" t="s">
        <v>41</v>
      </c>
      <c r="D36" s="28"/>
      <c r="E36" s="28"/>
      <c r="F36" s="28"/>
      <c r="G36" s="28"/>
      <c r="H36" s="49" t="s">
        <v>41</v>
      </c>
      <c r="I36" s="49"/>
    </row>
    <row r="37" spans="1:9" ht="15" customHeight="1" x14ac:dyDescent="0.2">
      <c r="G37" s="2"/>
      <c r="H37" s="44"/>
      <c r="I37" s="44"/>
    </row>
    <row r="38" spans="1:9" ht="15.75" customHeight="1" x14ac:dyDescent="0.2">
      <c r="A38" s="24" t="s">
        <v>74</v>
      </c>
      <c r="B38" s="28" t="s">
        <v>41</v>
      </c>
      <c r="C38" s="28"/>
      <c r="D38" s="28"/>
      <c r="E38" s="28"/>
      <c r="F38" s="28" t="s">
        <v>41</v>
      </c>
      <c r="G38" s="28"/>
      <c r="H38" s="49"/>
      <c r="I38" s="42" t="s">
        <v>41</v>
      </c>
    </row>
    <row r="39" spans="1:9" ht="15.75" customHeight="1" x14ac:dyDescent="0.2">
      <c r="A39" s="49">
        <v>1</v>
      </c>
      <c r="B39" s="28" t="s">
        <v>41</v>
      </c>
      <c r="C39" s="24" t="s">
        <v>41</v>
      </c>
      <c r="D39" s="28"/>
      <c r="E39" s="28"/>
      <c r="F39" s="28"/>
      <c r="G39" s="28"/>
      <c r="H39" s="49" t="s">
        <v>41</v>
      </c>
      <c r="I39" s="49"/>
    </row>
    <row r="40" spans="1:9" ht="15.75" customHeight="1" x14ac:dyDescent="0.2">
      <c r="A40" s="49">
        <v>2</v>
      </c>
      <c r="B40" s="28" t="s">
        <v>41</v>
      </c>
      <c r="C40" s="24" t="s">
        <v>41</v>
      </c>
      <c r="D40" s="28"/>
      <c r="E40" s="28"/>
      <c r="F40" s="28"/>
      <c r="G40" s="28"/>
      <c r="H40" s="49" t="s">
        <v>41</v>
      </c>
      <c r="I40" s="49"/>
    </row>
    <row r="41" spans="1:9" ht="15.75" customHeight="1" x14ac:dyDescent="0.2">
      <c r="A41" s="49">
        <v>3</v>
      </c>
      <c r="B41" s="28" t="s">
        <v>41</v>
      </c>
      <c r="C41" s="24" t="s">
        <v>41</v>
      </c>
      <c r="D41" s="28"/>
      <c r="E41" s="28"/>
      <c r="F41" s="28"/>
      <c r="G41" s="28"/>
      <c r="H41" s="49" t="s">
        <v>41</v>
      </c>
      <c r="I41" s="49"/>
    </row>
    <row r="42" spans="1:9" ht="15" customHeight="1" x14ac:dyDescent="0.2">
      <c r="A42" s="3"/>
      <c r="G42" s="2"/>
      <c r="H42" s="44"/>
      <c r="I42" s="44"/>
    </row>
    <row r="43" spans="1:9" ht="15.75" customHeight="1" x14ac:dyDescent="0.2">
      <c r="A43" s="24" t="s">
        <v>75</v>
      </c>
      <c r="B43" s="28" t="s">
        <v>41</v>
      </c>
      <c r="C43" s="28"/>
      <c r="D43" s="28"/>
      <c r="E43" s="28"/>
      <c r="F43" s="28" t="s">
        <v>41</v>
      </c>
      <c r="G43" s="28"/>
      <c r="H43" s="49"/>
      <c r="I43" s="42" t="s">
        <v>41</v>
      </c>
    </row>
    <row r="44" spans="1:9" ht="15.75" customHeight="1" x14ac:dyDescent="0.2">
      <c r="A44" s="49">
        <v>1</v>
      </c>
      <c r="B44" s="28" t="s">
        <v>41</v>
      </c>
      <c r="C44" s="24" t="s">
        <v>41</v>
      </c>
      <c r="D44" s="28"/>
      <c r="E44" s="28"/>
      <c r="F44" s="28"/>
      <c r="G44" s="28"/>
      <c r="H44" s="49" t="s">
        <v>41</v>
      </c>
      <c r="I44" s="49"/>
    </row>
    <row r="45" spans="1:9" ht="15.75" customHeight="1" x14ac:dyDescent="0.2">
      <c r="A45" s="49">
        <v>2</v>
      </c>
      <c r="B45" s="28" t="s">
        <v>41</v>
      </c>
      <c r="C45" s="24" t="s">
        <v>41</v>
      </c>
      <c r="D45" s="28"/>
      <c r="E45" s="28"/>
      <c r="F45" s="28"/>
      <c r="G45" s="28"/>
      <c r="H45" s="49" t="s">
        <v>41</v>
      </c>
      <c r="I45" s="49"/>
    </row>
    <row r="46" spans="1:9" ht="15.75" customHeight="1" x14ac:dyDescent="0.2">
      <c r="A46" s="49">
        <v>3</v>
      </c>
      <c r="B46" s="28" t="s">
        <v>41</v>
      </c>
      <c r="C46" s="24" t="s">
        <v>41</v>
      </c>
      <c r="D46" s="28"/>
      <c r="E46" s="28"/>
      <c r="F46" s="28"/>
      <c r="G46" s="28"/>
      <c r="H46" s="49" t="s">
        <v>41</v>
      </c>
      <c r="I46" s="49"/>
    </row>
    <row r="47" spans="1:9" ht="15" customHeight="1" x14ac:dyDescent="0.2">
      <c r="G47" s="2"/>
      <c r="H47" s="44"/>
      <c r="I47" s="44"/>
    </row>
    <row r="48" spans="1:9" ht="15.75" customHeight="1" x14ac:dyDescent="0.2">
      <c r="A48" s="24" t="s">
        <v>76</v>
      </c>
      <c r="B48" s="28" t="s">
        <v>41</v>
      </c>
      <c r="C48" s="28"/>
      <c r="D48" s="28"/>
      <c r="E48" s="28"/>
      <c r="F48" s="28" t="s">
        <v>41</v>
      </c>
      <c r="G48" s="28"/>
      <c r="H48" s="49"/>
      <c r="I48" s="42" t="s">
        <v>41</v>
      </c>
    </row>
    <row r="49" spans="1:9" ht="15.75" customHeight="1" x14ac:dyDescent="0.2">
      <c r="A49" s="49">
        <v>1</v>
      </c>
      <c r="B49" s="28" t="s">
        <v>41</v>
      </c>
      <c r="C49" s="24" t="s">
        <v>41</v>
      </c>
      <c r="D49" s="28"/>
      <c r="E49" s="28"/>
      <c r="F49" s="28"/>
      <c r="G49" s="28"/>
      <c r="H49" s="49" t="s">
        <v>41</v>
      </c>
      <c r="I49" s="49"/>
    </row>
    <row r="50" spans="1:9" ht="15.75" customHeight="1" x14ac:dyDescent="0.2">
      <c r="A50" s="49">
        <v>2</v>
      </c>
      <c r="B50" s="28" t="s">
        <v>41</v>
      </c>
      <c r="C50" s="24" t="s">
        <v>41</v>
      </c>
      <c r="D50" s="28"/>
      <c r="E50" s="28"/>
      <c r="F50" s="28"/>
      <c r="G50" s="28"/>
      <c r="H50" s="49" t="s">
        <v>41</v>
      </c>
      <c r="I50" s="49"/>
    </row>
    <row r="51" spans="1:9" ht="15.75" customHeight="1" x14ac:dyDescent="0.2">
      <c r="A51" s="49">
        <v>3</v>
      </c>
      <c r="B51" s="28" t="s">
        <v>41</v>
      </c>
      <c r="C51" s="24" t="s">
        <v>41</v>
      </c>
      <c r="D51" s="28"/>
      <c r="E51" s="28"/>
      <c r="F51" s="28"/>
      <c r="G51" s="28"/>
      <c r="H51" s="49" t="s">
        <v>41</v>
      </c>
      <c r="I51" s="49"/>
    </row>
    <row r="52" spans="1:9" ht="15" customHeight="1" x14ac:dyDescent="0.2">
      <c r="G52" s="2"/>
      <c r="H52" s="44"/>
      <c r="I52" s="44"/>
    </row>
    <row r="53" spans="1:9" ht="15.75" customHeight="1" x14ac:dyDescent="0.2">
      <c r="A53" s="24" t="s">
        <v>77</v>
      </c>
      <c r="B53" s="28" t="s">
        <v>41</v>
      </c>
      <c r="C53" s="28"/>
      <c r="D53" s="28"/>
      <c r="E53" s="28"/>
      <c r="F53" s="28" t="s">
        <v>41</v>
      </c>
      <c r="G53" s="28"/>
      <c r="H53" s="49"/>
      <c r="I53" s="42" t="s">
        <v>41</v>
      </c>
    </row>
    <row r="54" spans="1:9" ht="15.75" customHeight="1" x14ac:dyDescent="0.2">
      <c r="A54" s="49">
        <v>1</v>
      </c>
      <c r="B54" s="28" t="s">
        <v>41</v>
      </c>
      <c r="C54" s="24" t="s">
        <v>41</v>
      </c>
      <c r="D54" s="28"/>
      <c r="E54" s="28"/>
      <c r="F54" s="28"/>
      <c r="G54" s="28"/>
      <c r="H54" s="49" t="s">
        <v>41</v>
      </c>
      <c r="I54" s="49"/>
    </row>
    <row r="55" spans="1:9" ht="15.75" customHeight="1" x14ac:dyDescent="0.2">
      <c r="A55" s="49">
        <v>2</v>
      </c>
      <c r="B55" s="28" t="s">
        <v>41</v>
      </c>
      <c r="C55" s="24" t="s">
        <v>41</v>
      </c>
      <c r="D55" s="28"/>
      <c r="E55" s="28"/>
      <c r="F55" s="28"/>
      <c r="G55" s="28"/>
      <c r="H55" s="49" t="s">
        <v>41</v>
      </c>
      <c r="I55" s="49"/>
    </row>
    <row r="56" spans="1:9" ht="15.75" customHeight="1" x14ac:dyDescent="0.2">
      <c r="A56" s="49">
        <v>3</v>
      </c>
      <c r="B56" s="28" t="s">
        <v>41</v>
      </c>
      <c r="C56" s="24" t="s">
        <v>41</v>
      </c>
      <c r="D56" s="28"/>
      <c r="E56" s="28"/>
      <c r="F56" s="28"/>
      <c r="G56" s="28"/>
      <c r="H56" s="49" t="s">
        <v>41</v>
      </c>
      <c r="I56" s="49"/>
    </row>
    <row r="57" spans="1:9" ht="15" customHeight="1" x14ac:dyDescent="0.2">
      <c r="A57" s="3"/>
      <c r="G57" s="2"/>
      <c r="H57" s="44"/>
      <c r="I57" s="44"/>
    </row>
    <row r="58" spans="1:9" ht="15.75" customHeight="1" x14ac:dyDescent="0.2">
      <c r="A58" s="24" t="s">
        <v>78</v>
      </c>
      <c r="B58" s="28" t="s">
        <v>41</v>
      </c>
      <c r="C58" s="28"/>
      <c r="D58" s="28"/>
      <c r="E58" s="28"/>
      <c r="F58" s="28" t="s">
        <v>41</v>
      </c>
      <c r="G58" s="28"/>
      <c r="H58" s="49"/>
      <c r="I58" s="42" t="s">
        <v>41</v>
      </c>
    </row>
    <row r="59" spans="1:9" ht="15.75" customHeight="1" x14ac:dyDescent="0.2">
      <c r="A59" s="49">
        <v>1</v>
      </c>
      <c r="B59" s="28" t="s">
        <v>41</v>
      </c>
      <c r="C59" s="24" t="s">
        <v>41</v>
      </c>
      <c r="D59" s="28"/>
      <c r="E59" s="28"/>
      <c r="F59" s="28"/>
      <c r="G59" s="28"/>
      <c r="H59" s="49" t="s">
        <v>41</v>
      </c>
      <c r="I59" s="49"/>
    </row>
    <row r="60" spans="1:9" ht="15.75" customHeight="1" x14ac:dyDescent="0.2">
      <c r="A60" s="49">
        <v>2</v>
      </c>
      <c r="B60" s="28" t="s">
        <v>41</v>
      </c>
      <c r="C60" s="24" t="s">
        <v>41</v>
      </c>
      <c r="D60" s="28"/>
      <c r="E60" s="28"/>
      <c r="F60" s="28"/>
      <c r="G60" s="28"/>
      <c r="H60" s="49" t="s">
        <v>41</v>
      </c>
      <c r="I60" s="49"/>
    </row>
    <row r="61" spans="1:9" ht="15.75" customHeight="1" x14ac:dyDescent="0.2">
      <c r="A61" s="49">
        <v>3</v>
      </c>
      <c r="B61" s="28" t="s">
        <v>41</v>
      </c>
      <c r="C61" s="24" t="s">
        <v>41</v>
      </c>
      <c r="D61" s="28"/>
      <c r="E61" s="28"/>
      <c r="F61" s="28"/>
      <c r="G61" s="28"/>
      <c r="H61" s="49" t="s">
        <v>41</v>
      </c>
      <c r="I61" s="49"/>
    </row>
    <row r="62" spans="1:9" ht="15" customHeight="1" x14ac:dyDescent="0.2">
      <c r="G62" s="2"/>
      <c r="H62" s="44"/>
      <c r="I62" s="44"/>
    </row>
    <row r="63" spans="1:9" ht="15.75" customHeight="1" x14ac:dyDescent="0.2">
      <c r="A63" s="24" t="s">
        <v>79</v>
      </c>
      <c r="B63" s="28" t="s">
        <v>41</v>
      </c>
      <c r="C63" s="28"/>
      <c r="D63" s="28"/>
      <c r="E63" s="28"/>
      <c r="F63" s="28" t="s">
        <v>41</v>
      </c>
      <c r="G63" s="28"/>
      <c r="H63" s="49"/>
      <c r="I63" s="42" t="s">
        <v>41</v>
      </c>
    </row>
    <row r="64" spans="1:9" ht="15.75" customHeight="1" x14ac:dyDescent="0.2">
      <c r="A64" s="49">
        <v>1</v>
      </c>
      <c r="B64" s="28" t="s">
        <v>41</v>
      </c>
      <c r="C64" s="24" t="s">
        <v>41</v>
      </c>
      <c r="D64" s="28"/>
      <c r="E64" s="28"/>
      <c r="F64" s="28"/>
      <c r="G64" s="28"/>
      <c r="H64" s="49" t="s">
        <v>41</v>
      </c>
      <c r="I64" s="49"/>
    </row>
    <row r="65" spans="1:9" ht="15.75" customHeight="1" x14ac:dyDescent="0.2">
      <c r="A65" s="49">
        <v>2</v>
      </c>
      <c r="B65" s="28" t="s">
        <v>41</v>
      </c>
      <c r="C65" s="24" t="s">
        <v>41</v>
      </c>
      <c r="D65" s="28"/>
      <c r="E65" s="28"/>
      <c r="F65" s="28"/>
      <c r="G65" s="28"/>
      <c r="H65" s="49" t="s">
        <v>41</v>
      </c>
      <c r="I65" s="49"/>
    </row>
    <row r="66" spans="1:9" ht="15.75" customHeight="1" x14ac:dyDescent="0.2">
      <c r="A66" s="49">
        <v>3</v>
      </c>
      <c r="B66" s="28" t="s">
        <v>41</v>
      </c>
      <c r="C66" s="24" t="s">
        <v>41</v>
      </c>
      <c r="D66" s="28"/>
      <c r="E66" s="28"/>
      <c r="F66" s="28"/>
      <c r="G66" s="28"/>
      <c r="H66" s="49" t="s">
        <v>41</v>
      </c>
      <c r="I66" s="49"/>
    </row>
    <row r="67" spans="1:9" ht="15" customHeight="1" x14ac:dyDescent="0.2"/>
  </sheetData>
  <autoFilter ref="A2:J19" xr:uid="{00000000-0009-0000-0000-000007000000}"/>
  <sortState xmlns:xlrd2="http://schemas.microsoft.com/office/spreadsheetml/2017/richdata2" ref="B3:J10">
    <sortCondition descending="1" ref="I3:I10"/>
    <sortCondition descending="1" ref="J3:J10"/>
  </sortState>
  <mergeCells count="1">
    <mergeCell ref="B23:E23"/>
  </mergeCells>
  <conditionalFormatting sqref="I3:I19">
    <cfRule type="cellIs" dxfId="58" priority="2" operator="lessThanOrEqual">
      <formula>0</formula>
    </cfRule>
  </conditionalFormatting>
  <conditionalFormatting sqref="I24:I26">
    <cfRule type="cellIs" dxfId="5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96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2" sqref="B42:I50"/>
    </sheetView>
  </sheetViews>
  <sheetFormatPr defaultColWidth="9.140625" defaultRowHeight="15" x14ac:dyDescent="0.2"/>
  <cols>
    <col min="1" max="1" width="6" style="3" customWidth="1"/>
    <col min="2" max="2" width="22.28515625" style="2" bestFit="1" customWidth="1"/>
    <col min="3" max="3" width="14" style="3" customWidth="1"/>
    <col min="4" max="4" width="11.5703125" style="2" bestFit="1" customWidth="1"/>
    <col min="5" max="5" width="86.28515625" style="2" customWidth="1"/>
    <col min="6" max="6" width="9.28515625" style="9" customWidth="1"/>
    <col min="7" max="8" width="6.7109375" style="8" customWidth="1"/>
    <col min="9" max="9" width="6.85546875" style="2" customWidth="1"/>
    <col min="10" max="10" width="3.7109375" style="44" customWidth="1"/>
    <col min="11" max="16384" width="9.140625" style="2"/>
  </cols>
  <sheetData>
    <row r="1" spans="1:10" ht="24.75" customHeight="1" x14ac:dyDescent="0.2">
      <c r="A1" s="74" t="s">
        <v>49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6"/>
    </row>
    <row r="3" spans="1:10" ht="15.75" x14ac:dyDescent="0.2">
      <c r="A3" s="25" t="s">
        <v>15</v>
      </c>
      <c r="B3" s="43" t="str">
        <f>[2]Munka1!A89</f>
        <v>Baumstark Anna</v>
      </c>
      <c r="C3" s="106">
        <v>2004</v>
      </c>
      <c r="D3" s="108" t="s">
        <v>114</v>
      </c>
      <c r="E3" s="115" t="s">
        <v>115</v>
      </c>
      <c r="F3" s="98" t="s">
        <v>116</v>
      </c>
      <c r="G3" s="107">
        <v>80</v>
      </c>
      <c r="H3" s="107">
        <v>82</v>
      </c>
      <c r="I3" s="47">
        <f>SUM(G3:H3)</f>
        <v>162</v>
      </c>
    </row>
    <row r="4" spans="1:10" ht="15.75" x14ac:dyDescent="0.2">
      <c r="A4" s="25" t="s">
        <v>25</v>
      </c>
      <c r="B4" s="43" t="str">
        <f>[2]Munka1!A90</f>
        <v>Bonnyai Tamara</v>
      </c>
      <c r="C4" s="106">
        <v>2004</v>
      </c>
      <c r="D4" s="108" t="s">
        <v>114</v>
      </c>
      <c r="E4" s="115" t="s">
        <v>115</v>
      </c>
      <c r="F4" s="98" t="s">
        <v>116</v>
      </c>
      <c r="G4" s="107">
        <v>71</v>
      </c>
      <c r="H4" s="107">
        <v>77</v>
      </c>
      <c r="I4" s="47">
        <f>SUM(G4:H4)</f>
        <v>148</v>
      </c>
    </row>
    <row r="5" spans="1:10" ht="15.75" x14ac:dyDescent="0.2">
      <c r="A5" s="25" t="s">
        <v>26</v>
      </c>
      <c r="B5" s="108" t="s">
        <v>124</v>
      </c>
      <c r="C5" s="106">
        <v>2004</v>
      </c>
      <c r="D5" s="108" t="s">
        <v>120</v>
      </c>
      <c r="E5" s="115" t="s">
        <v>121</v>
      </c>
      <c r="F5" s="98" t="s">
        <v>116</v>
      </c>
      <c r="G5" s="107">
        <v>75</v>
      </c>
      <c r="H5" s="107">
        <v>67</v>
      </c>
      <c r="I5" s="47">
        <f>SUM(G5:H5)</f>
        <v>142</v>
      </c>
    </row>
    <row r="6" spans="1:10" ht="15.75" x14ac:dyDescent="0.2">
      <c r="A6" s="24">
        <v>4</v>
      </c>
      <c r="B6" s="55" t="str">
        <f>[2]Munka1!A107</f>
        <v>Sasvári Boróka</v>
      </c>
      <c r="C6" s="56">
        <v>2005</v>
      </c>
      <c r="D6" s="55" t="s">
        <v>114</v>
      </c>
      <c r="E6" s="51" t="s">
        <v>115</v>
      </c>
      <c r="F6" s="53" t="s">
        <v>116</v>
      </c>
      <c r="G6" s="31">
        <v>70</v>
      </c>
      <c r="H6" s="31">
        <v>67</v>
      </c>
      <c r="I6" s="47">
        <f>SUM(G6:H6)</f>
        <v>137</v>
      </c>
    </row>
    <row r="7" spans="1:10" ht="15.75" x14ac:dyDescent="0.2">
      <c r="A7" s="24">
        <v>5</v>
      </c>
      <c r="B7" s="55" t="s">
        <v>125</v>
      </c>
      <c r="C7" s="52">
        <v>2007</v>
      </c>
      <c r="D7" s="55" t="s">
        <v>120</v>
      </c>
      <c r="E7" s="51" t="s">
        <v>121</v>
      </c>
      <c r="F7" s="53" t="s">
        <v>116</v>
      </c>
      <c r="G7" s="31">
        <v>60</v>
      </c>
      <c r="H7" s="31">
        <v>71</v>
      </c>
      <c r="I7" s="47">
        <f>SUM(G7:H7)</f>
        <v>131</v>
      </c>
      <c r="J7" s="44">
        <v>2</v>
      </c>
    </row>
    <row r="8" spans="1:10" ht="15.75" x14ac:dyDescent="0.2">
      <c r="A8" s="24">
        <v>6</v>
      </c>
      <c r="B8" s="55" t="str">
        <f>[2]Munka1!A100</f>
        <v>Kern Kíra Malvin</v>
      </c>
      <c r="C8" s="56">
        <v>2004</v>
      </c>
      <c r="D8" s="55" t="s">
        <v>114</v>
      </c>
      <c r="E8" s="51" t="s">
        <v>115</v>
      </c>
      <c r="F8" s="53" t="s">
        <v>116</v>
      </c>
      <c r="G8" s="31">
        <v>61</v>
      </c>
      <c r="H8" s="31">
        <v>66</v>
      </c>
      <c r="I8" s="47">
        <f>SUM(G8:H8)</f>
        <v>127</v>
      </c>
    </row>
    <row r="9" spans="1:10" ht="15.75" x14ac:dyDescent="0.2">
      <c r="A9" s="24">
        <v>7</v>
      </c>
      <c r="B9" s="55" t="str">
        <f>[2]Munka1!A93</f>
        <v>Gondos Viktória</v>
      </c>
      <c r="C9" s="56">
        <v>2007</v>
      </c>
      <c r="D9" s="55" t="s">
        <v>114</v>
      </c>
      <c r="E9" s="51" t="s">
        <v>115</v>
      </c>
      <c r="F9" s="53" t="s">
        <v>116</v>
      </c>
      <c r="G9" s="31">
        <v>69</v>
      </c>
      <c r="H9" s="31">
        <v>57</v>
      </c>
      <c r="I9" s="47">
        <f>SUM(G9:H9)</f>
        <v>126</v>
      </c>
    </row>
    <row r="10" spans="1:10" ht="15.75" x14ac:dyDescent="0.2">
      <c r="A10" s="24">
        <v>8</v>
      </c>
      <c r="B10" s="55" t="str">
        <f>[2]Munka1!A102</f>
        <v>Kovács Bernadett</v>
      </c>
      <c r="C10" s="56">
        <v>2005</v>
      </c>
      <c r="D10" s="55" t="s">
        <v>114</v>
      </c>
      <c r="E10" s="51" t="s">
        <v>115</v>
      </c>
      <c r="F10" s="53" t="s">
        <v>116</v>
      </c>
      <c r="G10" s="31">
        <v>59</v>
      </c>
      <c r="H10" s="31">
        <v>66</v>
      </c>
      <c r="I10" s="47">
        <f>SUM(G10:H10)</f>
        <v>125</v>
      </c>
    </row>
    <row r="11" spans="1:10" ht="15.75" x14ac:dyDescent="0.2">
      <c r="A11" s="24">
        <v>9</v>
      </c>
      <c r="B11" s="55" t="str">
        <f>[2]Munka1!A86</f>
        <v>Antal Petra</v>
      </c>
      <c r="C11" s="56">
        <v>2005</v>
      </c>
      <c r="D11" s="55" t="s">
        <v>114</v>
      </c>
      <c r="E11" s="51" t="s">
        <v>115</v>
      </c>
      <c r="F11" s="53" t="s">
        <v>116</v>
      </c>
      <c r="G11" s="31">
        <v>61</v>
      </c>
      <c r="H11" s="31">
        <v>59</v>
      </c>
      <c r="I11" s="47">
        <f>SUM(G11:H11)</f>
        <v>120</v>
      </c>
    </row>
    <row r="12" spans="1:10" ht="15.75" x14ac:dyDescent="0.2">
      <c r="A12" s="24">
        <v>10</v>
      </c>
      <c r="B12" s="28" t="str">
        <f>[2]Munka1!A91</f>
        <v>Cserepes Gréta Kata</v>
      </c>
      <c r="C12" s="56">
        <v>2005</v>
      </c>
      <c r="D12" s="55" t="s">
        <v>114</v>
      </c>
      <c r="E12" s="51" t="s">
        <v>115</v>
      </c>
      <c r="F12" s="53" t="s">
        <v>116</v>
      </c>
      <c r="G12" s="31">
        <v>58</v>
      </c>
      <c r="H12" s="31">
        <v>61</v>
      </c>
      <c r="I12" s="47">
        <f>SUM(G12:H12)</f>
        <v>119</v>
      </c>
    </row>
    <row r="13" spans="1:10" ht="15.75" x14ac:dyDescent="0.2">
      <c r="A13" s="24">
        <v>11</v>
      </c>
      <c r="B13" s="28" t="str">
        <f>[2]Munka1!A95</f>
        <v>Háhn Zsuzsanna</v>
      </c>
      <c r="C13" s="24">
        <v>2005</v>
      </c>
      <c r="D13" s="55" t="s">
        <v>114</v>
      </c>
      <c r="E13" s="51" t="s">
        <v>115</v>
      </c>
      <c r="F13" s="53" t="s">
        <v>116</v>
      </c>
      <c r="G13" s="31">
        <v>56</v>
      </c>
      <c r="H13" s="31">
        <v>59</v>
      </c>
      <c r="I13" s="47">
        <f>SUM(G13:H13)</f>
        <v>115</v>
      </c>
    </row>
    <row r="14" spans="1:10" ht="15.75" x14ac:dyDescent="0.2">
      <c r="A14" s="24">
        <v>12</v>
      </c>
      <c r="B14" s="55" t="str">
        <f>[2]Munka1!A108</f>
        <v>Szabó Adrienn</v>
      </c>
      <c r="C14" s="56">
        <v>2005</v>
      </c>
      <c r="D14" s="55" t="s">
        <v>114</v>
      </c>
      <c r="E14" s="51" t="s">
        <v>115</v>
      </c>
      <c r="F14" s="53" t="s">
        <v>116</v>
      </c>
      <c r="G14" s="31">
        <v>51</v>
      </c>
      <c r="H14" s="31">
        <v>62</v>
      </c>
      <c r="I14" s="47">
        <f>SUM(G14:H14)</f>
        <v>113</v>
      </c>
    </row>
    <row r="15" spans="1:10" ht="15.75" x14ac:dyDescent="0.2">
      <c r="A15" s="24">
        <v>13</v>
      </c>
      <c r="B15" s="55" t="str">
        <f>[2]Munka1!A88</f>
        <v>Bartó Csilla Tímea</v>
      </c>
      <c r="C15" s="56">
        <v>2006</v>
      </c>
      <c r="D15" s="55" t="s">
        <v>114</v>
      </c>
      <c r="E15" s="51" t="s">
        <v>115</v>
      </c>
      <c r="F15" s="53" t="s">
        <v>116</v>
      </c>
      <c r="G15" s="31">
        <v>50</v>
      </c>
      <c r="H15" s="31">
        <v>62</v>
      </c>
      <c r="I15" s="47">
        <f>SUM(G15:H15)</f>
        <v>112</v>
      </c>
    </row>
    <row r="16" spans="1:10" ht="15.75" x14ac:dyDescent="0.2">
      <c r="A16" s="24">
        <v>14</v>
      </c>
      <c r="B16" s="55" t="s">
        <v>122</v>
      </c>
      <c r="C16" s="56">
        <v>2004</v>
      </c>
      <c r="D16" s="55" t="s">
        <v>120</v>
      </c>
      <c r="E16" s="51" t="s">
        <v>121</v>
      </c>
      <c r="F16" s="53" t="s">
        <v>116</v>
      </c>
      <c r="G16" s="31">
        <v>68</v>
      </c>
      <c r="H16" s="31">
        <v>44</v>
      </c>
      <c r="I16" s="47">
        <f>SUM(G16:H16)</f>
        <v>112</v>
      </c>
    </row>
    <row r="17" spans="1:9" ht="15.75" x14ac:dyDescent="0.2">
      <c r="A17" s="24">
        <v>15</v>
      </c>
      <c r="B17" s="55" t="str">
        <f>[2]Munka1!A105</f>
        <v>Molnár Melitta</v>
      </c>
      <c r="C17" s="56">
        <v>2006</v>
      </c>
      <c r="D17" s="55" t="s">
        <v>114</v>
      </c>
      <c r="E17" s="51" t="s">
        <v>115</v>
      </c>
      <c r="F17" s="53" t="s">
        <v>116</v>
      </c>
      <c r="G17" s="31">
        <v>54</v>
      </c>
      <c r="H17" s="31">
        <v>57</v>
      </c>
      <c r="I17" s="47">
        <f>SUM(G17:H17)</f>
        <v>111</v>
      </c>
    </row>
    <row r="18" spans="1:9" ht="15.75" x14ac:dyDescent="0.2">
      <c r="A18" s="24">
        <v>16</v>
      </c>
      <c r="B18" s="55" t="str">
        <f>[2]Munka1!A106</f>
        <v>Pincehelyi Fruzsina</v>
      </c>
      <c r="C18" s="56">
        <v>2005</v>
      </c>
      <c r="D18" s="55" t="s">
        <v>114</v>
      </c>
      <c r="E18" s="51" t="s">
        <v>115</v>
      </c>
      <c r="F18" s="53" t="s">
        <v>116</v>
      </c>
      <c r="G18" s="31">
        <v>54</v>
      </c>
      <c r="H18" s="31">
        <v>55</v>
      </c>
      <c r="I18" s="47">
        <f>SUM(G18:H18)</f>
        <v>109</v>
      </c>
    </row>
    <row r="19" spans="1:9" ht="15.75" x14ac:dyDescent="0.2">
      <c r="A19" s="24">
        <v>17</v>
      </c>
      <c r="B19" s="55" t="str">
        <f>[2]Munka1!A111</f>
        <v>Tóth Roberta</v>
      </c>
      <c r="C19" s="56">
        <v>2005</v>
      </c>
      <c r="D19" s="55" t="s">
        <v>114</v>
      </c>
      <c r="E19" s="51" t="s">
        <v>115</v>
      </c>
      <c r="F19" s="53" t="s">
        <v>116</v>
      </c>
      <c r="G19" s="31">
        <v>47</v>
      </c>
      <c r="H19" s="31">
        <v>61</v>
      </c>
      <c r="I19" s="47">
        <f>SUM(G19:H19)</f>
        <v>108</v>
      </c>
    </row>
    <row r="20" spans="1:9" ht="15.75" x14ac:dyDescent="0.2">
      <c r="A20" s="24">
        <v>18</v>
      </c>
      <c r="B20" s="28" t="str">
        <f>[2]Munka1!A98</f>
        <v>Kánnai-Nagy Zoé</v>
      </c>
      <c r="C20" s="56">
        <v>2007</v>
      </c>
      <c r="D20" s="55" t="s">
        <v>114</v>
      </c>
      <c r="E20" s="51" t="s">
        <v>115</v>
      </c>
      <c r="F20" s="53" t="s">
        <v>116</v>
      </c>
      <c r="G20" s="31">
        <v>50</v>
      </c>
      <c r="H20" s="31">
        <v>54</v>
      </c>
      <c r="I20" s="47">
        <f>SUM(G20:H20)</f>
        <v>104</v>
      </c>
    </row>
    <row r="21" spans="1:9" ht="15.75" x14ac:dyDescent="0.2">
      <c r="A21" s="24">
        <v>19</v>
      </c>
      <c r="B21" s="55" t="str">
        <f>[2]Munka1!A110</f>
        <v>Tajti Fanni</v>
      </c>
      <c r="C21" s="56">
        <v>2006</v>
      </c>
      <c r="D21" s="55" t="s">
        <v>114</v>
      </c>
      <c r="E21" s="51" t="s">
        <v>115</v>
      </c>
      <c r="F21" s="53" t="s">
        <v>116</v>
      </c>
      <c r="G21" s="31">
        <v>52</v>
      </c>
      <c r="H21" s="31">
        <v>51</v>
      </c>
      <c r="I21" s="47">
        <f>SUM(G21:H21)</f>
        <v>103</v>
      </c>
    </row>
    <row r="22" spans="1:9" ht="15.75" x14ac:dyDescent="0.2">
      <c r="A22" s="24">
        <v>20</v>
      </c>
      <c r="B22" s="28" t="str">
        <f>[2]Munka1!A94</f>
        <v>Göcsei Gréta</v>
      </c>
      <c r="C22" s="56">
        <v>2007</v>
      </c>
      <c r="D22" s="55" t="s">
        <v>114</v>
      </c>
      <c r="E22" s="51" t="s">
        <v>115</v>
      </c>
      <c r="F22" s="53" t="s">
        <v>116</v>
      </c>
      <c r="G22" s="31">
        <v>47</v>
      </c>
      <c r="H22" s="31">
        <v>55</v>
      </c>
      <c r="I22" s="47">
        <f>SUM(G22:H22)</f>
        <v>102</v>
      </c>
    </row>
    <row r="23" spans="1:9" ht="15.75" x14ac:dyDescent="0.2">
      <c r="A23" s="24">
        <v>21</v>
      </c>
      <c r="B23" s="55" t="str">
        <f>[2]Munka1!A103</f>
        <v>Kreszl Vivien</v>
      </c>
      <c r="C23" s="56">
        <v>2007</v>
      </c>
      <c r="D23" s="55" t="s">
        <v>114</v>
      </c>
      <c r="E23" s="51" t="s">
        <v>115</v>
      </c>
      <c r="F23" s="53" t="s">
        <v>116</v>
      </c>
      <c r="G23" s="31">
        <v>45</v>
      </c>
      <c r="H23" s="31">
        <v>52</v>
      </c>
      <c r="I23" s="47">
        <f>SUM(G23:H23)</f>
        <v>97</v>
      </c>
    </row>
    <row r="24" spans="1:9" ht="15.75" x14ac:dyDescent="0.2">
      <c r="A24" s="24">
        <v>22</v>
      </c>
      <c r="B24" s="28" t="str">
        <f>[2]Munka1!A96</f>
        <v>Halasi Elizabet</v>
      </c>
      <c r="C24" s="56">
        <v>2005</v>
      </c>
      <c r="D24" s="55" t="s">
        <v>114</v>
      </c>
      <c r="E24" s="51" t="s">
        <v>115</v>
      </c>
      <c r="F24" s="53" t="s">
        <v>116</v>
      </c>
      <c r="G24" s="31">
        <v>48</v>
      </c>
      <c r="H24" s="31">
        <v>48</v>
      </c>
      <c r="I24" s="47">
        <f>SUM(G24:H24)</f>
        <v>96</v>
      </c>
    </row>
    <row r="25" spans="1:9" ht="15.75" x14ac:dyDescent="0.2">
      <c r="A25" s="24">
        <v>23</v>
      </c>
      <c r="B25" s="55" t="str">
        <f>[2]Munka1!A99</f>
        <v>Kekk Adrienn</v>
      </c>
      <c r="C25" s="56">
        <v>2005</v>
      </c>
      <c r="D25" s="55" t="s">
        <v>114</v>
      </c>
      <c r="E25" s="51" t="s">
        <v>115</v>
      </c>
      <c r="F25" s="53" t="s">
        <v>116</v>
      </c>
      <c r="G25" s="31">
        <v>36</v>
      </c>
      <c r="H25" s="31">
        <v>58</v>
      </c>
      <c r="I25" s="47">
        <f>SUM(G25:H25)</f>
        <v>94</v>
      </c>
    </row>
    <row r="26" spans="1:9" ht="15.75" x14ac:dyDescent="0.2">
      <c r="A26" s="24">
        <v>24</v>
      </c>
      <c r="B26" s="55" t="str">
        <f>[2]Munka1!A92</f>
        <v>Csikós Lili Sára</v>
      </c>
      <c r="C26" s="56">
        <v>2007</v>
      </c>
      <c r="D26" s="55" t="s">
        <v>114</v>
      </c>
      <c r="E26" s="51" t="s">
        <v>115</v>
      </c>
      <c r="F26" s="53" t="s">
        <v>116</v>
      </c>
      <c r="G26" s="31">
        <v>50</v>
      </c>
      <c r="H26" s="31">
        <v>43</v>
      </c>
      <c r="I26" s="47">
        <f>SUM(G26:H26)</f>
        <v>93</v>
      </c>
    </row>
    <row r="27" spans="1:9" ht="15.75" x14ac:dyDescent="0.2">
      <c r="A27" s="24">
        <v>25</v>
      </c>
      <c r="B27" s="55" t="str">
        <f>[2]Munka1!A87</f>
        <v>Bán Dorina</v>
      </c>
      <c r="C27" s="56">
        <v>2004</v>
      </c>
      <c r="D27" s="55" t="s">
        <v>114</v>
      </c>
      <c r="E27" s="51" t="s">
        <v>115</v>
      </c>
      <c r="F27" s="53" t="s">
        <v>116</v>
      </c>
      <c r="G27" s="31">
        <v>43</v>
      </c>
      <c r="H27" s="31">
        <v>49</v>
      </c>
      <c r="I27" s="47">
        <f>SUM(G27:H27)</f>
        <v>92</v>
      </c>
    </row>
    <row r="28" spans="1:9" ht="15.75" x14ac:dyDescent="0.2">
      <c r="A28" s="24">
        <v>26</v>
      </c>
      <c r="B28" s="55" t="str">
        <f>[2]Munka1!A113</f>
        <v>Zsifkó Luca</v>
      </c>
      <c r="C28" s="56">
        <v>2005</v>
      </c>
      <c r="D28" s="55" t="s">
        <v>114</v>
      </c>
      <c r="E28" s="51" t="s">
        <v>115</v>
      </c>
      <c r="F28" s="53" t="s">
        <v>116</v>
      </c>
      <c r="G28" s="31">
        <v>45</v>
      </c>
      <c r="H28" s="31">
        <v>47</v>
      </c>
      <c r="I28" s="47">
        <f>SUM(G28:H28)</f>
        <v>92</v>
      </c>
    </row>
    <row r="29" spans="1:9" ht="15.75" x14ac:dyDescent="0.2">
      <c r="A29" s="24">
        <v>27</v>
      </c>
      <c r="B29" s="28" t="str">
        <f>[2]Munka1!A97</f>
        <v>Hoffmann Paulina</v>
      </c>
      <c r="C29" s="24">
        <v>2005</v>
      </c>
      <c r="D29" s="55" t="s">
        <v>114</v>
      </c>
      <c r="E29" s="51" t="s">
        <v>115</v>
      </c>
      <c r="F29" s="53" t="s">
        <v>116</v>
      </c>
      <c r="G29" s="31">
        <v>57</v>
      </c>
      <c r="H29" s="31">
        <v>34</v>
      </c>
      <c r="I29" s="47">
        <f>SUM(G29:H29)</f>
        <v>91</v>
      </c>
    </row>
    <row r="30" spans="1:9" ht="15.75" x14ac:dyDescent="0.2">
      <c r="A30" s="24">
        <v>28</v>
      </c>
      <c r="B30" s="55" t="s">
        <v>123</v>
      </c>
      <c r="C30" s="56" t="s">
        <v>41</v>
      </c>
      <c r="D30" s="55" t="s">
        <v>120</v>
      </c>
      <c r="E30" s="51" t="s">
        <v>121</v>
      </c>
      <c r="F30" s="53" t="s">
        <v>116</v>
      </c>
      <c r="G30" s="31">
        <v>33</v>
      </c>
      <c r="H30" s="31">
        <v>45</v>
      </c>
      <c r="I30" s="47">
        <f>SUM(G30:H30)</f>
        <v>78</v>
      </c>
    </row>
    <row r="31" spans="1:9" ht="15.75" x14ac:dyDescent="0.2">
      <c r="A31" s="24">
        <v>29</v>
      </c>
      <c r="B31" s="55" t="str">
        <f>[2]Munka1!A101</f>
        <v>Kiss Noémi</v>
      </c>
      <c r="C31" s="56">
        <v>2007</v>
      </c>
      <c r="D31" s="55" t="s">
        <v>114</v>
      </c>
      <c r="E31" s="51" t="s">
        <v>115</v>
      </c>
      <c r="F31" s="53" t="s">
        <v>116</v>
      </c>
      <c r="G31" s="31">
        <v>43</v>
      </c>
      <c r="H31" s="31">
        <v>30</v>
      </c>
      <c r="I31" s="47">
        <f>SUM(G31:H31)</f>
        <v>73</v>
      </c>
    </row>
    <row r="32" spans="1:9" ht="15.75" x14ac:dyDescent="0.2">
      <c r="A32" s="24">
        <v>30</v>
      </c>
      <c r="B32" s="55" t="str">
        <f>[2]Munka1!A112</f>
        <v>Vida Viktória</v>
      </c>
      <c r="C32" s="56">
        <v>2006</v>
      </c>
      <c r="D32" s="55" t="s">
        <v>114</v>
      </c>
      <c r="E32" s="51" t="s">
        <v>115</v>
      </c>
      <c r="F32" s="53" t="s">
        <v>116</v>
      </c>
      <c r="G32" s="31">
        <v>23</v>
      </c>
      <c r="H32" s="31">
        <v>19</v>
      </c>
      <c r="I32" s="47">
        <f>SUM(G32:H32)</f>
        <v>42</v>
      </c>
    </row>
    <row r="33" spans="1:10" ht="15.75" x14ac:dyDescent="0.2">
      <c r="A33" s="24">
        <v>31</v>
      </c>
      <c r="B33" s="55" t="str">
        <f>[2]Munka1!A109</f>
        <v>Szente Boglárka Lili</v>
      </c>
      <c r="C33" s="56">
        <v>2005</v>
      </c>
      <c r="D33" s="55" t="s">
        <v>114</v>
      </c>
      <c r="E33" s="51" t="s">
        <v>115</v>
      </c>
      <c r="F33" s="53" t="s">
        <v>116</v>
      </c>
      <c r="G33" s="31">
        <v>14</v>
      </c>
      <c r="H33" s="31">
        <v>11</v>
      </c>
      <c r="I33" s="47">
        <f>SUM(G33:H33)</f>
        <v>25</v>
      </c>
    </row>
    <row r="34" spans="1:10" ht="15.75" x14ac:dyDescent="0.2">
      <c r="A34" s="24"/>
      <c r="B34" s="55"/>
      <c r="C34" s="56"/>
      <c r="D34" s="55"/>
      <c r="E34" s="51"/>
      <c r="F34" s="53"/>
      <c r="G34" s="31"/>
      <c r="H34" s="31"/>
      <c r="I34" s="47"/>
    </row>
    <row r="35" spans="1:10" ht="15.75" x14ac:dyDescent="0.2">
      <c r="A35" s="25" t="s">
        <v>15</v>
      </c>
      <c r="B35" s="109" t="str">
        <f>[1]Munka1!A40</f>
        <v>Jónás Anna Luca</v>
      </c>
      <c r="C35" s="110">
        <v>2007</v>
      </c>
      <c r="D35" s="109" t="s">
        <v>126</v>
      </c>
      <c r="E35" s="111" t="s">
        <v>128</v>
      </c>
      <c r="F35" s="111" t="s">
        <v>127</v>
      </c>
      <c r="G35" s="120">
        <v>87</v>
      </c>
      <c r="H35" s="120">
        <v>84</v>
      </c>
      <c r="I35" s="92">
        <f>SUM(G35:H35)</f>
        <v>171</v>
      </c>
      <c r="J35" s="46">
        <v>2</v>
      </c>
    </row>
    <row r="36" spans="1:10" ht="15.75" x14ac:dyDescent="0.2">
      <c r="A36" s="25" t="s">
        <v>25</v>
      </c>
      <c r="B36" s="109" t="str">
        <f>[1]Munka1!A43</f>
        <v>Tandi Klára</v>
      </c>
      <c r="C36" s="110">
        <v>2007</v>
      </c>
      <c r="D36" s="109" t="s">
        <v>126</v>
      </c>
      <c r="E36" s="111" t="s">
        <v>128</v>
      </c>
      <c r="F36" s="111" t="s">
        <v>127</v>
      </c>
      <c r="G36" s="120">
        <v>83</v>
      </c>
      <c r="H36" s="120">
        <v>86</v>
      </c>
      <c r="I36" s="92">
        <f>SUM(G36:H36)</f>
        <v>169</v>
      </c>
      <c r="J36" s="46">
        <v>2</v>
      </c>
    </row>
    <row r="37" spans="1:10" ht="15.75" x14ac:dyDescent="0.2">
      <c r="A37" s="25" t="s">
        <v>26</v>
      </c>
      <c r="B37" s="109" t="str">
        <f>[1]Munka1!A42</f>
        <v>Sűrű Sára</v>
      </c>
      <c r="C37" s="110">
        <v>2006</v>
      </c>
      <c r="D37" s="109" t="s">
        <v>126</v>
      </c>
      <c r="E37" s="111" t="s">
        <v>128</v>
      </c>
      <c r="F37" s="111" t="s">
        <v>127</v>
      </c>
      <c r="G37" s="120">
        <v>87</v>
      </c>
      <c r="H37" s="120">
        <v>81</v>
      </c>
      <c r="I37" s="92">
        <f>SUM(G37:H37)</f>
        <v>168</v>
      </c>
      <c r="J37" s="46">
        <v>2</v>
      </c>
    </row>
    <row r="38" spans="1:10" ht="15.75" x14ac:dyDescent="0.2">
      <c r="A38" s="24">
        <v>4</v>
      </c>
      <c r="B38" s="88" t="str">
        <f>[1]Munka1!A41</f>
        <v>Nyul Mariann</v>
      </c>
      <c r="C38" s="89">
        <v>2004</v>
      </c>
      <c r="D38" s="88" t="s">
        <v>126</v>
      </c>
      <c r="E38" s="90" t="s">
        <v>128</v>
      </c>
      <c r="F38" s="90" t="s">
        <v>127</v>
      </c>
      <c r="G38" s="91">
        <v>85</v>
      </c>
      <c r="H38" s="91">
        <v>82</v>
      </c>
      <c r="I38" s="92">
        <f>SUM(G38:H38)</f>
        <v>167</v>
      </c>
      <c r="J38" s="44">
        <v>3</v>
      </c>
    </row>
    <row r="39" spans="1:10" ht="15.75" x14ac:dyDescent="0.2">
      <c r="A39" s="24">
        <v>5</v>
      </c>
      <c r="B39" s="88" t="str">
        <f>[1]Munka1!A39</f>
        <v>Császár Csenge</v>
      </c>
      <c r="C39" s="89">
        <v>2005</v>
      </c>
      <c r="D39" s="88" t="s">
        <v>126</v>
      </c>
      <c r="E39" s="90" t="s">
        <v>128</v>
      </c>
      <c r="F39" s="90" t="s">
        <v>127</v>
      </c>
      <c r="G39" s="91">
        <v>77</v>
      </c>
      <c r="H39" s="91">
        <v>80</v>
      </c>
      <c r="I39" s="92">
        <f>SUM(G39:H39)</f>
        <v>157</v>
      </c>
    </row>
    <row r="40" spans="1:10" ht="15.75" x14ac:dyDescent="0.2">
      <c r="A40" s="24">
        <v>6</v>
      </c>
      <c r="B40" s="55"/>
      <c r="C40" s="56"/>
      <c r="D40" s="55"/>
      <c r="E40" s="51"/>
      <c r="F40" s="53"/>
      <c r="G40" s="31"/>
      <c r="H40" s="31"/>
      <c r="I40" s="47"/>
    </row>
    <row r="41" spans="1:10" ht="15.75" customHeight="1" x14ac:dyDescent="0.2">
      <c r="A41" s="145" t="s">
        <v>34</v>
      </c>
      <c r="B41" s="145"/>
      <c r="F41" s="2"/>
      <c r="G41" s="3"/>
      <c r="H41" s="3"/>
    </row>
    <row r="42" spans="1:10" ht="15.75" customHeight="1" x14ac:dyDescent="0.2">
      <c r="A42" s="24" t="s">
        <v>15</v>
      </c>
      <c r="B42" s="140" t="s">
        <v>224</v>
      </c>
      <c r="C42" s="143"/>
      <c r="D42" s="143"/>
      <c r="E42" s="144"/>
      <c r="F42" s="98" t="s">
        <v>116</v>
      </c>
      <c r="G42" s="24"/>
      <c r="H42" s="24"/>
      <c r="I42" s="43">
        <f>SUM(I43:I45)</f>
        <v>426</v>
      </c>
    </row>
    <row r="43" spans="1:10" ht="15.75" customHeight="1" x14ac:dyDescent="0.2">
      <c r="A43" s="49">
        <v>1</v>
      </c>
      <c r="B43" s="28" t="s">
        <v>176</v>
      </c>
      <c r="C43" s="56">
        <v>2004</v>
      </c>
      <c r="D43" s="55" t="s">
        <v>114</v>
      </c>
      <c r="E43" s="51" t="s">
        <v>115</v>
      </c>
      <c r="F43" s="53" t="s">
        <v>116</v>
      </c>
      <c r="G43" s="31">
        <v>80</v>
      </c>
      <c r="H43" s="31">
        <v>82</v>
      </c>
      <c r="I43" s="47">
        <v>162</v>
      </c>
    </row>
    <row r="44" spans="1:10" ht="15.75" customHeight="1" x14ac:dyDescent="0.2">
      <c r="A44" s="49">
        <v>2</v>
      </c>
      <c r="B44" s="55" t="s">
        <v>177</v>
      </c>
      <c r="C44" s="56">
        <v>2005</v>
      </c>
      <c r="D44" s="55" t="s">
        <v>114</v>
      </c>
      <c r="E44" s="51" t="s">
        <v>115</v>
      </c>
      <c r="F44" s="53" t="s">
        <v>116</v>
      </c>
      <c r="G44" s="31">
        <v>70</v>
      </c>
      <c r="H44" s="31">
        <v>67</v>
      </c>
      <c r="I44" s="47">
        <v>137</v>
      </c>
    </row>
    <row r="45" spans="1:10" ht="15.75" customHeight="1" x14ac:dyDescent="0.2">
      <c r="A45" s="49">
        <v>3</v>
      </c>
      <c r="B45" s="55" t="s">
        <v>178</v>
      </c>
      <c r="C45" s="56">
        <v>2004</v>
      </c>
      <c r="D45" s="55" t="s">
        <v>114</v>
      </c>
      <c r="E45" s="51" t="s">
        <v>115</v>
      </c>
      <c r="F45" s="53" t="s">
        <v>116</v>
      </c>
      <c r="G45" s="31">
        <v>61</v>
      </c>
      <c r="H45" s="31">
        <v>66</v>
      </c>
      <c r="I45" s="47">
        <v>127</v>
      </c>
    </row>
    <row r="46" spans="1:10" ht="15.75" customHeight="1" x14ac:dyDescent="0.2">
      <c r="A46" s="44"/>
      <c r="B46" s="63"/>
      <c r="C46" s="85"/>
      <c r="D46" s="63"/>
      <c r="E46" s="58"/>
      <c r="F46" s="64"/>
      <c r="G46" s="86"/>
      <c r="H46" s="86"/>
      <c r="I46" s="87"/>
    </row>
    <row r="47" spans="1:10" ht="15.75" customHeight="1" x14ac:dyDescent="0.2">
      <c r="A47" s="24" t="s">
        <v>15</v>
      </c>
      <c r="B47" s="140" t="s">
        <v>128</v>
      </c>
      <c r="C47" s="143"/>
      <c r="D47" s="143"/>
      <c r="E47" s="144"/>
      <c r="F47" s="98" t="s">
        <v>127</v>
      </c>
      <c r="G47" s="24"/>
      <c r="H47" s="24"/>
      <c r="I47" s="43">
        <f>SUM(I48:I50)</f>
        <v>496</v>
      </c>
    </row>
    <row r="48" spans="1:10" ht="15.75" customHeight="1" x14ac:dyDescent="0.2">
      <c r="A48" s="49">
        <v>1</v>
      </c>
      <c r="B48" s="28" t="s">
        <v>132</v>
      </c>
      <c r="C48" s="56">
        <v>2007</v>
      </c>
      <c r="D48" s="55" t="s">
        <v>126</v>
      </c>
      <c r="E48" s="90" t="s">
        <v>128</v>
      </c>
      <c r="F48" s="53" t="s">
        <v>127</v>
      </c>
      <c r="G48" s="91">
        <v>87</v>
      </c>
      <c r="H48" s="91">
        <v>84</v>
      </c>
      <c r="I48" s="47">
        <f t="shared" ref="I48:I49" si="0">SUM(G48:H48)</f>
        <v>171</v>
      </c>
    </row>
    <row r="49" spans="1:9" ht="15.75" customHeight="1" x14ac:dyDescent="0.2">
      <c r="A49" s="49">
        <v>2</v>
      </c>
      <c r="B49" s="55" t="s">
        <v>134</v>
      </c>
      <c r="C49" s="56">
        <v>2006</v>
      </c>
      <c r="D49" s="55" t="s">
        <v>126</v>
      </c>
      <c r="E49" s="90" t="s">
        <v>128</v>
      </c>
      <c r="F49" s="53" t="s">
        <v>127</v>
      </c>
      <c r="G49" s="91">
        <v>87</v>
      </c>
      <c r="H49" s="91">
        <v>81</v>
      </c>
      <c r="I49" s="47">
        <f t="shared" si="0"/>
        <v>168</v>
      </c>
    </row>
    <row r="50" spans="1:9" ht="15.75" customHeight="1" x14ac:dyDescent="0.2">
      <c r="A50" s="49">
        <v>3</v>
      </c>
      <c r="B50" s="55" t="s">
        <v>238</v>
      </c>
      <c r="C50" s="56">
        <v>2005</v>
      </c>
      <c r="D50" s="55" t="s">
        <v>126</v>
      </c>
      <c r="E50" s="90" t="s">
        <v>128</v>
      </c>
      <c r="F50" s="53" t="s">
        <v>127</v>
      </c>
      <c r="G50" s="91">
        <v>77</v>
      </c>
      <c r="H50" s="91">
        <v>80</v>
      </c>
      <c r="I50" s="47">
        <f>SUM(G50:H50)</f>
        <v>157</v>
      </c>
    </row>
    <row r="51" spans="1:9" ht="15.75" customHeight="1" x14ac:dyDescent="0.2">
      <c r="A51" s="44"/>
      <c r="B51" s="63"/>
      <c r="C51" s="85"/>
      <c r="D51" s="63"/>
      <c r="E51" s="58"/>
      <c r="F51" s="64"/>
      <c r="G51" s="86"/>
      <c r="H51" s="86"/>
      <c r="I51" s="87"/>
    </row>
    <row r="52" spans="1:9" ht="15.75" customHeight="1" x14ac:dyDescent="0.2">
      <c r="A52" s="44"/>
      <c r="B52" s="63"/>
      <c r="C52" s="72"/>
      <c r="D52" s="63"/>
      <c r="E52" s="58"/>
      <c r="F52" s="64"/>
      <c r="G52" s="86"/>
      <c r="H52" s="86"/>
      <c r="I52" s="87"/>
    </row>
    <row r="53" spans="1:9" ht="15.75" customHeight="1" x14ac:dyDescent="0.2">
      <c r="A53" s="24" t="s">
        <v>25</v>
      </c>
      <c r="B53" s="137" t="s">
        <v>121</v>
      </c>
      <c r="C53" s="146"/>
      <c r="D53" s="146"/>
      <c r="E53" s="147"/>
      <c r="F53" s="28" t="s">
        <v>116</v>
      </c>
      <c r="G53" s="24"/>
      <c r="H53" s="49"/>
      <c r="I53" s="42">
        <f>SUM(I54:I56)</f>
        <v>385</v>
      </c>
    </row>
    <row r="54" spans="1:9" ht="15.75" customHeight="1" x14ac:dyDescent="0.2">
      <c r="A54" s="49">
        <v>1</v>
      </c>
      <c r="B54" s="55" t="s">
        <v>124</v>
      </c>
      <c r="C54" s="56">
        <v>2004</v>
      </c>
      <c r="D54" s="55" t="s">
        <v>120</v>
      </c>
      <c r="E54" s="51" t="s">
        <v>121</v>
      </c>
      <c r="F54" s="53" t="s">
        <v>116</v>
      </c>
      <c r="G54" s="31">
        <v>75</v>
      </c>
      <c r="H54" s="31">
        <v>67</v>
      </c>
      <c r="I54" s="47">
        <v>142</v>
      </c>
    </row>
    <row r="55" spans="1:9" ht="15.75" customHeight="1" x14ac:dyDescent="0.2">
      <c r="A55" s="49">
        <v>2</v>
      </c>
      <c r="B55" s="55" t="s">
        <v>125</v>
      </c>
      <c r="C55" s="52">
        <v>2007</v>
      </c>
      <c r="D55" s="55" t="s">
        <v>120</v>
      </c>
      <c r="E55" s="51" t="s">
        <v>121</v>
      </c>
      <c r="F55" s="53" t="s">
        <v>116</v>
      </c>
      <c r="G55" s="31">
        <v>60</v>
      </c>
      <c r="H55" s="31">
        <v>71</v>
      </c>
      <c r="I55" s="47">
        <v>131</v>
      </c>
    </row>
    <row r="56" spans="1:9" ht="15.75" customHeight="1" x14ac:dyDescent="0.2">
      <c r="A56" s="49">
        <v>3</v>
      </c>
      <c r="B56" s="55" t="s">
        <v>122</v>
      </c>
      <c r="C56" s="52">
        <v>2004</v>
      </c>
      <c r="D56" s="55" t="s">
        <v>120</v>
      </c>
      <c r="E56" s="51" t="s">
        <v>121</v>
      </c>
      <c r="F56" s="53" t="s">
        <v>116</v>
      </c>
      <c r="G56" s="31">
        <v>68</v>
      </c>
      <c r="H56" s="31">
        <v>44</v>
      </c>
      <c r="I56" s="47">
        <v>112</v>
      </c>
    </row>
    <row r="57" spans="1:9" ht="15" customHeight="1" x14ac:dyDescent="0.2">
      <c r="A57" s="2"/>
      <c r="F57" s="2"/>
      <c r="G57" s="3"/>
      <c r="H57" s="44"/>
      <c r="I57" s="44"/>
    </row>
    <row r="58" spans="1:9" ht="15.75" customHeight="1" x14ac:dyDescent="0.2">
      <c r="A58" s="24" t="s">
        <v>26</v>
      </c>
      <c r="B58" s="137" t="s">
        <v>225</v>
      </c>
      <c r="C58" s="146"/>
      <c r="D58" s="146"/>
      <c r="E58" s="147"/>
      <c r="F58" s="28" t="s">
        <v>116</v>
      </c>
      <c r="G58" s="24"/>
      <c r="H58" s="49"/>
      <c r="I58" s="42">
        <f>SUM(I59:I61)</f>
        <v>371</v>
      </c>
    </row>
    <row r="59" spans="1:9" ht="15.75" customHeight="1" x14ac:dyDescent="0.2">
      <c r="A59" s="49">
        <v>1</v>
      </c>
      <c r="B59" s="28" t="s">
        <v>179</v>
      </c>
      <c r="C59" s="56">
        <v>2004</v>
      </c>
      <c r="D59" s="55" t="s">
        <v>114</v>
      </c>
      <c r="E59" s="51" t="s">
        <v>115</v>
      </c>
      <c r="F59" s="53" t="s">
        <v>116</v>
      </c>
      <c r="G59" s="31">
        <v>71</v>
      </c>
      <c r="H59" s="31">
        <v>77</v>
      </c>
      <c r="I59" s="47">
        <v>148</v>
      </c>
    </row>
    <row r="60" spans="1:9" ht="15.75" customHeight="1" x14ac:dyDescent="0.2">
      <c r="A60" s="49">
        <v>2</v>
      </c>
      <c r="B60" s="28" t="s">
        <v>180</v>
      </c>
      <c r="C60" s="56">
        <v>2005</v>
      </c>
      <c r="D60" s="55" t="s">
        <v>114</v>
      </c>
      <c r="E60" s="51" t="s">
        <v>115</v>
      </c>
      <c r="F60" s="53" t="s">
        <v>116</v>
      </c>
      <c r="G60" s="31">
        <v>58</v>
      </c>
      <c r="H60" s="31">
        <v>61</v>
      </c>
      <c r="I60" s="47">
        <v>119</v>
      </c>
    </row>
    <row r="61" spans="1:9" ht="15.75" customHeight="1" x14ac:dyDescent="0.2">
      <c r="A61" s="49">
        <v>3</v>
      </c>
      <c r="B61" s="28" t="s">
        <v>181</v>
      </c>
      <c r="C61" s="31">
        <v>2007</v>
      </c>
      <c r="D61" s="55" t="s">
        <v>114</v>
      </c>
      <c r="E61" s="51" t="s">
        <v>115</v>
      </c>
      <c r="F61" s="53" t="s">
        <v>116</v>
      </c>
      <c r="G61" s="31">
        <v>50</v>
      </c>
      <c r="H61" s="31">
        <v>54</v>
      </c>
      <c r="I61" s="47">
        <v>104</v>
      </c>
    </row>
    <row r="62" spans="1:9" ht="15.75" customHeight="1" x14ac:dyDescent="0.2">
      <c r="A62" s="44"/>
      <c r="C62" s="2"/>
      <c r="D62" s="63"/>
      <c r="E62" s="58"/>
      <c r="F62" s="64"/>
      <c r="G62" s="86"/>
      <c r="H62" s="86"/>
      <c r="I62" s="87"/>
    </row>
    <row r="63" spans="1:9" ht="15.75" customHeight="1" x14ac:dyDescent="0.2">
      <c r="A63" s="24" t="s">
        <v>74</v>
      </c>
      <c r="B63" s="137" t="s">
        <v>226</v>
      </c>
      <c r="C63" s="146"/>
      <c r="D63" s="146"/>
      <c r="E63" s="147"/>
      <c r="F63" s="53" t="s">
        <v>116</v>
      </c>
      <c r="G63" s="31"/>
      <c r="H63" s="31"/>
      <c r="I63" s="47">
        <f>SUM(I64:I66)</f>
        <v>334</v>
      </c>
    </row>
    <row r="64" spans="1:9" ht="15.75" customHeight="1" x14ac:dyDescent="0.2">
      <c r="A64" s="49">
        <v>1</v>
      </c>
      <c r="B64" s="55" t="s">
        <v>204</v>
      </c>
      <c r="C64" s="56">
        <v>2005</v>
      </c>
      <c r="D64" s="55" t="s">
        <v>114</v>
      </c>
      <c r="E64" s="51" t="s">
        <v>115</v>
      </c>
      <c r="F64" s="53" t="s">
        <v>116</v>
      </c>
      <c r="G64" s="31">
        <v>59</v>
      </c>
      <c r="H64" s="31">
        <v>66</v>
      </c>
      <c r="I64" s="47">
        <v>125</v>
      </c>
    </row>
    <row r="65" spans="1:9" ht="15.75" customHeight="1" x14ac:dyDescent="0.2">
      <c r="A65" s="49">
        <v>2</v>
      </c>
      <c r="B65" s="55" t="s">
        <v>205</v>
      </c>
      <c r="C65" s="56">
        <v>2005</v>
      </c>
      <c r="D65" s="55" t="s">
        <v>114</v>
      </c>
      <c r="E65" s="51" t="s">
        <v>115</v>
      </c>
      <c r="F65" s="53" t="s">
        <v>116</v>
      </c>
      <c r="G65" s="31">
        <v>51</v>
      </c>
      <c r="H65" s="31">
        <v>62</v>
      </c>
      <c r="I65" s="47">
        <v>113</v>
      </c>
    </row>
    <row r="66" spans="1:9" ht="15.75" customHeight="1" x14ac:dyDescent="0.2">
      <c r="A66" s="49">
        <v>3</v>
      </c>
      <c r="B66" s="28" t="s">
        <v>206</v>
      </c>
      <c r="C66" s="56">
        <v>2005</v>
      </c>
      <c r="D66" s="55" t="s">
        <v>114</v>
      </c>
      <c r="E66" s="51" t="s">
        <v>115</v>
      </c>
      <c r="F66" s="53" t="s">
        <v>116</v>
      </c>
      <c r="G66" s="31">
        <v>48</v>
      </c>
      <c r="H66" s="31">
        <v>48</v>
      </c>
      <c r="I66" s="47">
        <v>96</v>
      </c>
    </row>
    <row r="67" spans="1:9" ht="15.75" customHeight="1" x14ac:dyDescent="0.2">
      <c r="A67" s="44"/>
      <c r="C67" s="85"/>
      <c r="D67" s="63"/>
      <c r="E67" s="58"/>
      <c r="F67" s="64"/>
      <c r="G67" s="86"/>
      <c r="H67" s="86"/>
      <c r="I67" s="87"/>
    </row>
    <row r="68" spans="1:9" ht="15.75" customHeight="1" x14ac:dyDescent="0.2">
      <c r="A68" s="24" t="s">
        <v>75</v>
      </c>
      <c r="B68" s="137" t="s">
        <v>227</v>
      </c>
      <c r="C68" s="146"/>
      <c r="D68" s="146"/>
      <c r="E68" s="147"/>
      <c r="F68" s="28" t="s">
        <v>116</v>
      </c>
      <c r="G68" s="24"/>
      <c r="H68" s="49"/>
      <c r="I68" s="42">
        <f>SUM(I69:I71)</f>
        <v>322</v>
      </c>
    </row>
    <row r="69" spans="1:9" ht="15.75" customHeight="1" x14ac:dyDescent="0.2">
      <c r="A69" s="49">
        <v>1</v>
      </c>
      <c r="B69" s="55" t="s">
        <v>207</v>
      </c>
      <c r="C69" s="56">
        <v>2006</v>
      </c>
      <c r="D69" s="55" t="s">
        <v>114</v>
      </c>
      <c r="E69" s="51" t="s">
        <v>115</v>
      </c>
      <c r="F69" s="53" t="s">
        <v>116</v>
      </c>
      <c r="G69" s="31">
        <v>54</v>
      </c>
      <c r="H69" s="31">
        <v>57</v>
      </c>
      <c r="I69" s="47">
        <v>111</v>
      </c>
    </row>
    <row r="70" spans="1:9" ht="15.75" customHeight="1" x14ac:dyDescent="0.2">
      <c r="A70" s="49">
        <v>2</v>
      </c>
      <c r="B70" s="55" t="s">
        <v>208</v>
      </c>
      <c r="C70" s="56">
        <v>2005</v>
      </c>
      <c r="D70" s="55" t="s">
        <v>114</v>
      </c>
      <c r="E70" s="51" t="s">
        <v>115</v>
      </c>
      <c r="F70" s="53" t="s">
        <v>116</v>
      </c>
      <c r="G70" s="31">
        <v>47</v>
      </c>
      <c r="H70" s="31">
        <v>61</v>
      </c>
      <c r="I70" s="47">
        <v>108</v>
      </c>
    </row>
    <row r="71" spans="1:9" ht="15.75" customHeight="1" x14ac:dyDescent="0.2">
      <c r="A71" s="49">
        <v>3</v>
      </c>
      <c r="B71" s="55" t="s">
        <v>209</v>
      </c>
      <c r="C71" s="56">
        <v>2006</v>
      </c>
      <c r="D71" s="55" t="s">
        <v>114</v>
      </c>
      <c r="E71" s="51" t="s">
        <v>115</v>
      </c>
      <c r="F71" s="53" t="s">
        <v>116</v>
      </c>
      <c r="G71" s="31">
        <v>52</v>
      </c>
      <c r="H71" s="31">
        <v>51</v>
      </c>
      <c r="I71" s="47">
        <v>103</v>
      </c>
    </row>
    <row r="72" spans="1:9" ht="15.75" customHeight="1" x14ac:dyDescent="0.2">
      <c r="A72" s="44"/>
      <c r="B72" s="63"/>
      <c r="C72" s="85"/>
      <c r="D72" s="63"/>
      <c r="E72" s="58"/>
      <c r="F72" s="64"/>
      <c r="G72" s="86"/>
      <c r="H72" s="86"/>
      <c r="I72" s="87"/>
    </row>
    <row r="73" spans="1:9" ht="15.75" customHeight="1" x14ac:dyDescent="0.2">
      <c r="A73" s="3" t="s">
        <v>76</v>
      </c>
      <c r="B73" s="137" t="s">
        <v>228</v>
      </c>
      <c r="C73" s="146"/>
      <c r="D73" s="146"/>
      <c r="E73" s="147"/>
      <c r="F73" s="53" t="s">
        <v>116</v>
      </c>
      <c r="G73" s="31"/>
      <c r="H73" s="31"/>
      <c r="I73" s="47">
        <f>SUM(I74:I76)</f>
        <v>311</v>
      </c>
    </row>
    <row r="74" spans="1:9" ht="15.75" customHeight="1" x14ac:dyDescent="0.2">
      <c r="A74" s="49">
        <v>1</v>
      </c>
      <c r="B74" s="55" t="s">
        <v>219</v>
      </c>
      <c r="C74" s="56">
        <v>2007</v>
      </c>
      <c r="D74" s="55" t="s">
        <v>114</v>
      </c>
      <c r="E74" s="96" t="s">
        <v>115</v>
      </c>
      <c r="F74" s="53" t="s">
        <v>116</v>
      </c>
      <c r="G74" s="31">
        <v>69</v>
      </c>
      <c r="H74" s="31">
        <v>57</v>
      </c>
      <c r="I74" s="47">
        <v>126</v>
      </c>
    </row>
    <row r="75" spans="1:9" ht="15.75" customHeight="1" x14ac:dyDescent="0.2">
      <c r="A75" s="49">
        <v>2</v>
      </c>
      <c r="B75" s="55" t="s">
        <v>220</v>
      </c>
      <c r="C75" s="56">
        <v>2007</v>
      </c>
      <c r="D75" s="55" t="s">
        <v>114</v>
      </c>
      <c r="E75" s="51" t="s">
        <v>115</v>
      </c>
      <c r="F75" s="53" t="s">
        <v>116</v>
      </c>
      <c r="G75" s="31">
        <v>50</v>
      </c>
      <c r="H75" s="31">
        <v>43</v>
      </c>
      <c r="I75" s="47">
        <v>93</v>
      </c>
    </row>
    <row r="76" spans="1:9" ht="15.75" customHeight="1" x14ac:dyDescent="0.2">
      <c r="A76" s="49">
        <v>3</v>
      </c>
      <c r="B76" s="55" t="s">
        <v>221</v>
      </c>
      <c r="C76" s="56">
        <v>2004</v>
      </c>
      <c r="D76" s="55" t="s">
        <v>114</v>
      </c>
      <c r="E76" s="51" t="s">
        <v>115</v>
      </c>
      <c r="F76" s="53" t="s">
        <v>116</v>
      </c>
      <c r="G76" s="31">
        <v>43</v>
      </c>
      <c r="H76" s="31">
        <v>49</v>
      </c>
      <c r="I76" s="47">
        <v>92</v>
      </c>
    </row>
    <row r="77" spans="1:9" ht="15.75" customHeight="1" x14ac:dyDescent="0.2">
      <c r="A77" s="44"/>
      <c r="B77" s="63"/>
      <c r="C77" s="85"/>
      <c r="D77" s="63"/>
      <c r="E77" s="58"/>
      <c r="F77" s="64"/>
      <c r="G77" s="86"/>
      <c r="H77" s="86"/>
      <c r="I77" s="87"/>
    </row>
    <row r="78" spans="1:9" ht="15.75" customHeight="1" x14ac:dyDescent="0.2">
      <c r="A78" s="24" t="s">
        <v>77</v>
      </c>
      <c r="B78" s="137" t="s">
        <v>229</v>
      </c>
      <c r="C78" s="146"/>
      <c r="D78" s="146"/>
      <c r="E78" s="147"/>
      <c r="F78" s="28" t="s">
        <v>116</v>
      </c>
      <c r="G78" s="24"/>
      <c r="H78" s="49"/>
      <c r="I78" s="42">
        <f>SUM(I79:I81)</f>
        <v>303</v>
      </c>
    </row>
    <row r="79" spans="1:9" ht="15.75" customHeight="1" x14ac:dyDescent="0.2">
      <c r="A79" s="49">
        <v>1</v>
      </c>
      <c r="B79" s="55" t="s">
        <v>213</v>
      </c>
      <c r="C79" s="56">
        <v>2005</v>
      </c>
      <c r="D79" s="55" t="s">
        <v>114</v>
      </c>
      <c r="E79" s="51" t="s">
        <v>115</v>
      </c>
      <c r="F79" s="53" t="s">
        <v>116</v>
      </c>
      <c r="G79" s="31">
        <v>54</v>
      </c>
      <c r="H79" s="31">
        <v>55</v>
      </c>
      <c r="I79" s="47">
        <v>109</v>
      </c>
    </row>
    <row r="80" spans="1:9" ht="15" customHeight="1" x14ac:dyDescent="0.2">
      <c r="A80" s="49">
        <v>2</v>
      </c>
      <c r="B80" s="28" t="s">
        <v>214</v>
      </c>
      <c r="C80" s="56">
        <v>2007</v>
      </c>
      <c r="D80" s="55" t="s">
        <v>114</v>
      </c>
      <c r="E80" s="51" t="s">
        <v>115</v>
      </c>
      <c r="F80" s="53" t="s">
        <v>116</v>
      </c>
      <c r="G80" s="31">
        <v>47</v>
      </c>
      <c r="H80" s="31">
        <v>55</v>
      </c>
      <c r="I80" s="47">
        <v>102</v>
      </c>
    </row>
    <row r="81" spans="1:9" ht="15.75" customHeight="1" x14ac:dyDescent="0.2">
      <c r="A81" s="49">
        <v>3</v>
      </c>
      <c r="B81" s="55" t="s">
        <v>215</v>
      </c>
      <c r="C81" s="56">
        <v>2005</v>
      </c>
      <c r="D81" s="55" t="s">
        <v>114</v>
      </c>
      <c r="E81" s="51" t="s">
        <v>115</v>
      </c>
      <c r="F81" s="53" t="s">
        <v>116</v>
      </c>
      <c r="G81" s="31">
        <v>45</v>
      </c>
      <c r="H81" s="31">
        <v>47</v>
      </c>
      <c r="I81" s="47">
        <v>92</v>
      </c>
    </row>
    <row r="82" spans="1:9" ht="15.75" customHeight="1" x14ac:dyDescent="0.2">
      <c r="A82" s="44"/>
      <c r="B82" s="55"/>
      <c r="C82" s="56"/>
      <c r="D82" s="55"/>
      <c r="E82" s="51"/>
      <c r="F82" s="53"/>
      <c r="G82" s="31"/>
      <c r="H82" s="31"/>
      <c r="I82" s="47"/>
    </row>
    <row r="83" spans="1:9" ht="15.75" customHeight="1" x14ac:dyDescent="0.2">
      <c r="A83" s="24" t="s">
        <v>78</v>
      </c>
      <c r="B83" s="137" t="s">
        <v>239</v>
      </c>
      <c r="C83" s="146"/>
      <c r="D83" s="146"/>
      <c r="E83" s="147"/>
      <c r="F83" s="28" t="s">
        <v>116</v>
      </c>
      <c r="G83" s="24"/>
      <c r="H83" s="49"/>
      <c r="I83" s="42">
        <f>SUM(I84:I86)</f>
        <v>297</v>
      </c>
    </row>
    <row r="84" spans="1:9" ht="15.75" customHeight="1" x14ac:dyDescent="0.2">
      <c r="A84" s="2"/>
      <c r="B84" s="55" t="s">
        <v>216</v>
      </c>
      <c r="C84" s="56">
        <v>2006</v>
      </c>
      <c r="D84" s="55" t="s">
        <v>114</v>
      </c>
      <c r="E84" s="51" t="s">
        <v>115</v>
      </c>
      <c r="F84" s="53" t="s">
        <v>116</v>
      </c>
      <c r="G84" s="31">
        <v>50</v>
      </c>
      <c r="H84" s="31">
        <v>62</v>
      </c>
      <c r="I84" s="47">
        <v>112</v>
      </c>
    </row>
    <row r="85" spans="1:9" ht="15.75" customHeight="1" x14ac:dyDescent="0.2">
      <c r="A85" s="2"/>
      <c r="B85" s="55" t="s">
        <v>217</v>
      </c>
      <c r="C85" s="56">
        <v>2005</v>
      </c>
      <c r="D85" s="55" t="s">
        <v>114</v>
      </c>
      <c r="E85" s="51" t="s">
        <v>115</v>
      </c>
      <c r="F85" s="53" t="s">
        <v>116</v>
      </c>
      <c r="G85" s="31">
        <v>36</v>
      </c>
      <c r="H85" s="31">
        <v>58</v>
      </c>
      <c r="I85" s="47">
        <v>94</v>
      </c>
    </row>
    <row r="86" spans="1:9" ht="15.75" customHeight="1" x14ac:dyDescent="0.2">
      <c r="A86" s="2"/>
      <c r="B86" s="28" t="s">
        <v>218</v>
      </c>
      <c r="C86" s="24">
        <v>2005</v>
      </c>
      <c r="D86" s="55" t="s">
        <v>114</v>
      </c>
      <c r="E86" s="51" t="s">
        <v>115</v>
      </c>
      <c r="F86" s="53" t="s">
        <v>116</v>
      </c>
      <c r="G86" s="31">
        <v>57</v>
      </c>
      <c r="H86" s="31">
        <v>34</v>
      </c>
      <c r="I86" s="47">
        <v>91</v>
      </c>
    </row>
    <row r="87" spans="1:9" x14ac:dyDescent="0.2">
      <c r="F87" s="2"/>
      <c r="G87" s="3"/>
      <c r="H87" s="44"/>
      <c r="I87" s="44"/>
    </row>
    <row r="88" spans="1:9" ht="15.75" customHeight="1" x14ac:dyDescent="0.2">
      <c r="A88" s="24" t="s">
        <v>79</v>
      </c>
      <c r="B88" s="137" t="s">
        <v>240</v>
      </c>
      <c r="C88" s="146"/>
      <c r="D88" s="146"/>
      <c r="E88" s="147"/>
      <c r="F88" s="28" t="s">
        <v>116</v>
      </c>
      <c r="G88" s="24"/>
      <c r="H88" s="49"/>
      <c r="I88" s="42">
        <f>SUM(I89:I91)</f>
        <v>259</v>
      </c>
    </row>
    <row r="89" spans="1:9" ht="15.75" customHeight="1" x14ac:dyDescent="0.2">
      <c r="A89" s="49">
        <v>1</v>
      </c>
      <c r="B89" s="55" t="s">
        <v>210</v>
      </c>
      <c r="C89" s="56">
        <v>2005</v>
      </c>
      <c r="D89" s="55" t="s">
        <v>114</v>
      </c>
      <c r="E89" s="51" t="s">
        <v>115</v>
      </c>
      <c r="F89" s="53" t="s">
        <v>116</v>
      </c>
      <c r="G89" s="31">
        <v>61</v>
      </c>
      <c r="H89" s="31">
        <v>59</v>
      </c>
      <c r="I89" s="47">
        <v>120</v>
      </c>
    </row>
    <row r="90" spans="1:9" ht="15.75" customHeight="1" x14ac:dyDescent="0.2">
      <c r="A90" s="49">
        <v>2</v>
      </c>
      <c r="B90" s="55" t="s">
        <v>211</v>
      </c>
      <c r="C90" s="56">
        <v>2007</v>
      </c>
      <c r="D90" s="55" t="s">
        <v>114</v>
      </c>
      <c r="E90" s="51" t="s">
        <v>115</v>
      </c>
      <c r="F90" s="53" t="s">
        <v>116</v>
      </c>
      <c r="G90" s="31">
        <v>45</v>
      </c>
      <c r="H90" s="31">
        <v>52</v>
      </c>
      <c r="I90" s="47">
        <v>97</v>
      </c>
    </row>
    <row r="91" spans="1:9" ht="15.75" customHeight="1" x14ac:dyDescent="0.2">
      <c r="A91" s="49">
        <v>3</v>
      </c>
      <c r="B91" s="55" t="s">
        <v>212</v>
      </c>
      <c r="C91" s="56">
        <v>2006</v>
      </c>
      <c r="D91" s="55" t="s">
        <v>114</v>
      </c>
      <c r="E91" s="51" t="s">
        <v>115</v>
      </c>
      <c r="F91" s="53" t="s">
        <v>116</v>
      </c>
      <c r="G91" s="31">
        <v>23</v>
      </c>
      <c r="H91" s="31">
        <v>19</v>
      </c>
      <c r="I91" s="47">
        <v>42</v>
      </c>
    </row>
    <row r="92" spans="1:9" x14ac:dyDescent="0.2">
      <c r="F92" s="2"/>
      <c r="G92" s="3"/>
      <c r="H92" s="44"/>
      <c r="I92" s="44"/>
    </row>
    <row r="93" spans="1:9" ht="15.75" customHeight="1" x14ac:dyDescent="0.2">
      <c r="A93" s="24" t="s">
        <v>231</v>
      </c>
      <c r="B93" s="137" t="s">
        <v>241</v>
      </c>
      <c r="C93" s="146"/>
      <c r="D93" s="146"/>
      <c r="E93" s="147"/>
      <c r="F93" s="28" t="s">
        <v>116</v>
      </c>
      <c r="G93" s="24"/>
      <c r="H93" s="49"/>
      <c r="I93" s="42">
        <f>SUM(I94:I96)</f>
        <v>98</v>
      </c>
    </row>
    <row r="94" spans="1:9" ht="15.75" customHeight="1" x14ac:dyDescent="0.2">
      <c r="A94" s="49">
        <v>1</v>
      </c>
      <c r="B94" s="55" t="s">
        <v>201</v>
      </c>
      <c r="C94" s="56">
        <v>2007</v>
      </c>
      <c r="D94" s="55" t="s">
        <v>114</v>
      </c>
      <c r="E94" s="51" t="s">
        <v>115</v>
      </c>
      <c r="F94" s="53" t="s">
        <v>116</v>
      </c>
      <c r="G94" s="31">
        <v>43</v>
      </c>
      <c r="H94" s="31">
        <v>30</v>
      </c>
      <c r="I94" s="47">
        <f>SUBTOTAL(9,G94:H94)</f>
        <v>73</v>
      </c>
    </row>
    <row r="95" spans="1:9" ht="15.75" customHeight="1" x14ac:dyDescent="0.2">
      <c r="A95" s="49">
        <v>2</v>
      </c>
      <c r="B95" s="55" t="s">
        <v>202</v>
      </c>
      <c r="C95" s="56">
        <v>2005</v>
      </c>
      <c r="D95" s="55" t="s">
        <v>114</v>
      </c>
      <c r="E95" s="51" t="s">
        <v>115</v>
      </c>
      <c r="F95" s="53" t="s">
        <v>116</v>
      </c>
      <c r="G95" s="31">
        <v>14</v>
      </c>
      <c r="H95" s="31">
        <v>11</v>
      </c>
      <c r="I95" s="47">
        <f t="shared" ref="I95:I96" si="1">SUBTOTAL(9,G95:H95)</f>
        <v>25</v>
      </c>
    </row>
    <row r="96" spans="1:9" ht="15.75" customHeight="1" x14ac:dyDescent="0.2">
      <c r="A96" s="49">
        <v>3</v>
      </c>
      <c r="B96" s="28" t="s">
        <v>203</v>
      </c>
      <c r="C96" s="24">
        <v>2007</v>
      </c>
      <c r="D96" s="55" t="s">
        <v>114</v>
      </c>
      <c r="E96" s="51" t="s">
        <v>115</v>
      </c>
      <c r="F96" s="53" t="s">
        <v>116</v>
      </c>
      <c r="G96" s="24">
        <v>0</v>
      </c>
      <c r="H96" s="49">
        <v>0</v>
      </c>
      <c r="I96" s="47">
        <f t="shared" si="1"/>
        <v>0</v>
      </c>
    </row>
  </sheetData>
  <autoFilter ref="A2:J40" xr:uid="{00000000-0009-0000-0000-000008000000}"/>
  <sortState xmlns:xlrd2="http://schemas.microsoft.com/office/spreadsheetml/2017/richdata2" ref="B3:J33">
    <sortCondition descending="1" ref="I3:I33"/>
    <sortCondition descending="1" ref="J3:J33"/>
    <sortCondition descending="1" ref="H3:H33"/>
  </sortState>
  <mergeCells count="12">
    <mergeCell ref="A41:B41"/>
    <mergeCell ref="B68:E68"/>
    <mergeCell ref="B83:E83"/>
    <mergeCell ref="B93:E93"/>
    <mergeCell ref="B42:E42"/>
    <mergeCell ref="B53:E53"/>
    <mergeCell ref="B58:E58"/>
    <mergeCell ref="B78:E78"/>
    <mergeCell ref="B88:E88"/>
    <mergeCell ref="B63:E63"/>
    <mergeCell ref="B73:E73"/>
    <mergeCell ref="B47:E47"/>
  </mergeCells>
  <phoneticPr fontId="0" type="noConversion"/>
  <conditionalFormatting sqref="I3:I40 I54:I56">
    <cfRule type="cellIs" dxfId="56" priority="13" operator="lessThanOrEqual">
      <formula>0</formula>
    </cfRule>
  </conditionalFormatting>
  <conditionalFormatting sqref="I43:I46">
    <cfRule type="cellIs" dxfId="55" priority="11" operator="lessThanOrEqual">
      <formula>0</formula>
    </cfRule>
  </conditionalFormatting>
  <conditionalFormatting sqref="I48:I52">
    <cfRule type="cellIs" dxfId="54" priority="1" operator="lessThanOrEqual">
      <formula>0</formula>
    </cfRule>
  </conditionalFormatting>
  <conditionalFormatting sqref="I59:I67">
    <cfRule type="cellIs" dxfId="53" priority="8" operator="lessThanOrEqual">
      <formula>0</formula>
    </cfRule>
  </conditionalFormatting>
  <conditionalFormatting sqref="I69:I77">
    <cfRule type="cellIs" dxfId="52" priority="2" operator="lessThanOrEqual">
      <formula>0</formula>
    </cfRule>
  </conditionalFormatting>
  <conditionalFormatting sqref="I79:I82">
    <cfRule type="cellIs" dxfId="51" priority="5" operator="lessThanOrEqual">
      <formula>0</formula>
    </cfRule>
  </conditionalFormatting>
  <conditionalFormatting sqref="I84:I86">
    <cfRule type="cellIs" dxfId="50" priority="4" operator="lessThanOrEqual">
      <formula>0</formula>
    </cfRule>
  </conditionalFormatting>
  <conditionalFormatting sqref="I89:I91">
    <cfRule type="cellIs" dxfId="49" priority="6" operator="lessThanOrEqual">
      <formula>0</formula>
    </cfRule>
  </conditionalFormatting>
  <conditionalFormatting sqref="I94:I96">
    <cfRule type="cellIs" dxfId="48" priority="9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2023-04-20T11:42:55Z</cp:lastPrinted>
  <dcterms:created xsi:type="dcterms:W3CDTF">2006-10-31T14:53:25Z</dcterms:created>
  <dcterms:modified xsi:type="dcterms:W3CDTF">2023-04-30T06:10:24Z</dcterms:modified>
</cp:coreProperties>
</file>