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E:\honlaphoz\Ált és középIsk_2017\2022 áik\"/>
    </mc:Choice>
  </mc:AlternateContent>
  <xr:revisionPtr revIDLastSave="0" documentId="8_{DBF6CCEA-09AE-4114-A332-C921250D7B8D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Oklevél(állóA4)egyéni" sheetId="17" r:id="rId14"/>
    <sheet name="Oklevél(állóA5)egyéni" sheetId="28" r:id="rId15"/>
    <sheet name="Oklevél(állóA4)csapat" sheetId="25" r:id="rId16"/>
    <sheet name="Oklevél(állóA5)csapat (2)" sheetId="27" r:id="rId17"/>
    <sheet name="Munka1" sheetId="18" r:id="rId18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Áik_Lpi_Fiú_20!$A$1:$J$49</definedName>
    <definedName name="_xlnm.Print_Area" localSheetId="5">Áik_nylpu_Leány_20!$A$1:$J$31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Lpi_Leány_20'!$A$1:$J$28</definedName>
    <definedName name="_xlnm.Print_Area" localSheetId="4">'KI_Zlpu_Fiú_20 '!$A$1:$J$26</definedName>
    <definedName name="_xlnm.Print_Area" localSheetId="8">'KI_Zlpu_Leány_20 '!$A$1:$J$49</definedName>
    <definedName name="_xlnm.Print_Area" localSheetId="15">'Oklevél(állóA4)csapat'!$D$3:$S$211</definedName>
    <definedName name="_xlnm.Print_Area" localSheetId="13">'Oklevél(állóA4)egyéni'!$D$3:$S$211</definedName>
    <definedName name="_xlnm.Print_Area" localSheetId="16">'Oklevél(állóA5)csapat (2)'!$D$3:$S$211</definedName>
    <definedName name="_xlnm.Print_Area" localSheetId="14">'Oklevél(állóA5)egyéni'!$D$3:$S$211</definedName>
    <definedName name="Versenyszámok">Munka1!$A$1:$A$23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4" i="25" l="1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H55" i="17"/>
  <c r="I4" i="2"/>
  <c r="I8" i="2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E90" i="25"/>
  <c r="F21" i="17"/>
  <c r="E21" i="25"/>
  <c r="I30" i="26" l="1"/>
  <c r="I29" i="26"/>
  <c r="I28" i="26"/>
  <c r="I24" i="26"/>
  <c r="I23" i="26"/>
  <c r="I22" i="26"/>
  <c r="I18" i="26"/>
  <c r="I17" i="26"/>
  <c r="I16" i="26"/>
  <c r="I5" i="26"/>
  <c r="I6" i="26"/>
  <c r="I8" i="26"/>
  <c r="I3" i="26"/>
  <c r="I7" i="26"/>
  <c r="J181" i="28" s="1"/>
  <c r="I4" i="26"/>
  <c r="J111" i="28" s="1"/>
  <c r="I9" i="26"/>
  <c r="J42" i="28" s="1"/>
  <c r="I19" i="26" l="1"/>
  <c r="I25" i="26"/>
  <c r="J181" i="17"/>
  <c r="J111" i="17"/>
  <c r="J42" i="17"/>
  <c r="I31" i="26"/>
  <c r="E178" i="25"/>
  <c r="E175" i="25"/>
  <c r="E108" i="25"/>
  <c r="E105" i="25"/>
  <c r="E39" i="25"/>
  <c r="E36" i="25"/>
  <c r="I27" i="9"/>
  <c r="I26" i="9"/>
  <c r="I25" i="9"/>
  <c r="I21" i="9"/>
  <c r="I20" i="9"/>
  <c r="I19" i="9"/>
  <c r="I15" i="9"/>
  <c r="I14" i="9"/>
  <c r="I13" i="9"/>
  <c r="I42" i="4"/>
  <c r="I41" i="4"/>
  <c r="I40" i="4"/>
  <c r="I36" i="4"/>
  <c r="I35" i="4"/>
  <c r="I34" i="4"/>
  <c r="I37" i="4" s="1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31" i="7"/>
  <c r="I30" i="7"/>
  <c r="I29" i="7"/>
  <c r="I25" i="7"/>
  <c r="I24" i="7"/>
  <c r="I23" i="7"/>
  <c r="I19" i="7"/>
  <c r="I18" i="7"/>
  <c r="I17" i="7"/>
  <c r="I25" i="23"/>
  <c r="I24" i="23"/>
  <c r="I23" i="23"/>
  <c r="I19" i="23"/>
  <c r="I18" i="23"/>
  <c r="I17" i="23"/>
  <c r="I13" i="23"/>
  <c r="I12" i="23"/>
  <c r="I11" i="23"/>
  <c r="I48" i="21"/>
  <c r="I47" i="21"/>
  <c r="I46" i="21"/>
  <c r="I42" i="21"/>
  <c r="I41" i="21"/>
  <c r="I40" i="21"/>
  <c r="I36" i="21"/>
  <c r="I35" i="21"/>
  <c r="I34" i="21"/>
  <c r="I35" i="6"/>
  <c r="I34" i="6"/>
  <c r="I33" i="6"/>
  <c r="I29" i="6"/>
  <c r="I28" i="6"/>
  <c r="I27" i="6"/>
  <c r="I23" i="6"/>
  <c r="I22" i="6"/>
  <c r="I21" i="6"/>
  <c r="I33" i="2"/>
  <c r="I32" i="2"/>
  <c r="I31" i="2"/>
  <c r="I27" i="2"/>
  <c r="I26" i="2"/>
  <c r="I25" i="2"/>
  <c r="I19" i="2"/>
  <c r="I20" i="2"/>
  <c r="I21" i="2"/>
  <c r="J181" i="25" l="1"/>
  <c r="J181" i="27"/>
  <c r="J111" i="25"/>
  <c r="J111" i="27"/>
  <c r="J42" i="25"/>
  <c r="J42" i="27"/>
  <c r="I28" i="9"/>
  <c r="I49" i="24"/>
  <c r="I37" i="24"/>
  <c r="I22" i="2"/>
  <c r="I34" i="2"/>
  <c r="I32" i="7"/>
  <c r="I37" i="8"/>
  <c r="I49" i="8"/>
  <c r="I20" i="7"/>
  <c r="I22" i="9"/>
  <c r="I20" i="23"/>
  <c r="I30" i="6"/>
  <c r="I43" i="4"/>
  <c r="I43" i="8"/>
  <c r="I49" i="16"/>
  <c r="I43" i="16"/>
  <c r="I37" i="16"/>
  <c r="I43" i="24"/>
  <c r="I49" i="22"/>
  <c r="I43" i="22"/>
  <c r="I37" i="22"/>
  <c r="I26" i="7"/>
  <c r="I26" i="23"/>
  <c r="I14" i="23"/>
  <c r="I49" i="21"/>
  <c r="I43" i="21"/>
  <c r="I37" i="21"/>
  <c r="I36" i="6"/>
  <c r="I24" i="6"/>
  <c r="I28" i="2"/>
  <c r="I16" i="9"/>
  <c r="E36" i="17"/>
  <c r="E178" i="17" l="1"/>
  <c r="E108" i="17"/>
  <c r="E39" i="17"/>
  <c r="E175" i="17"/>
  <c r="E10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9" i="7" l="1"/>
  <c r="I7" i="7" l="1"/>
  <c r="I4" i="4" l="1"/>
  <c r="I6" i="7"/>
  <c r="I3" i="7"/>
  <c r="I4" i="7"/>
  <c r="I5" i="7"/>
  <c r="I10" i="7"/>
  <c r="I8" i="7"/>
  <c r="I4" i="9"/>
  <c r="I3" i="9"/>
  <c r="I5" i="9"/>
  <c r="I6" i="9"/>
  <c r="I5" i="4"/>
  <c r="I3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6" i="16"/>
  <c r="I7" i="16"/>
  <c r="I3" i="16"/>
  <c r="I4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I12" i="6"/>
  <c r="I10" i="6"/>
  <c r="I3" i="6"/>
  <c r="I7" i="6"/>
  <c r="I6" i="6"/>
  <c r="I11" i="6"/>
  <c r="I9" i="6"/>
  <c r="I14" i="6"/>
  <c r="I5" i="6"/>
  <c r="I4" i="6"/>
  <c r="I8" i="6"/>
  <c r="I13" i="6"/>
  <c r="I5" i="2"/>
  <c r="I3" i="2"/>
  <c r="I12" i="2"/>
  <c r="I6" i="2"/>
  <c r="I7" i="2"/>
  <c r="I9" i="2"/>
  <c r="I11" i="2"/>
  <c r="I10" i="2"/>
</calcChain>
</file>

<file path=xl/sharedStrings.xml><?xml version="1.0" encoding="utf-8"?>
<sst xmlns="http://schemas.openxmlformats.org/spreadsheetml/2006/main" count="608" uniqueCount="157">
  <si>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</si>
  <si>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</si>
  <si>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</si>
  <si>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</si>
  <si>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</si>
  <si>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</si>
  <si>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</si>
  <si>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</si>
  <si>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Bajai Szakképzési Centrum Kalocsai Dózsa György Szakgimnáziuma, Szakközépiskolája és Kollégiuma</t>
  </si>
  <si>
    <t>Czuczu Cintia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</si>
  <si>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</si>
  <si>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</si>
  <si>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</si>
  <si>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</si>
  <si>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</si>
  <si>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</si>
  <si>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</si>
  <si>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</si>
  <si>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</si>
  <si>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</si>
  <si>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</si>
  <si>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</si>
  <si>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</si>
  <si>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</si>
  <si>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</si>
  <si>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</si>
  <si>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</si>
  <si>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</si>
  <si>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</si>
  <si>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</si>
  <si>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</si>
  <si>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</si>
  <si>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</si>
  <si>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</si>
  <si>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</si>
  <si>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</si>
  <si>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</si>
  <si>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</si>
  <si>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</si>
  <si>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</si>
  <si>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</si>
  <si>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</si>
  <si>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</si>
  <si>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</si>
  <si>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</si>
  <si>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</si>
  <si>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</si>
  <si>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</si>
  <si>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</si>
  <si>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</si>
  <si>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</si>
  <si>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</si>
  <si>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</si>
  <si>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</si>
  <si>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</si>
  <si>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</si>
  <si>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</si>
  <si>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Barcsik Regina Éva</t>
  </si>
  <si>
    <t>Horváth Veronika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</si>
  <si>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</si>
  <si>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</si>
  <si>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</si>
  <si>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</si>
  <si>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</si>
  <si>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</si>
  <si>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</si>
  <si>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</si>
  <si>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</si>
  <si>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</si>
  <si>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</si>
  <si>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</si>
  <si>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</si>
  <si>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</si>
  <si>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</si>
  <si>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</si>
  <si>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</si>
  <si>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</si>
  <si>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</si>
  <si>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>2020. évi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</si>
  <si>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</si>
  <si>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</si>
  <si>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</si>
  <si>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</si>
  <si>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</si>
  <si>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</si>
  <si>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>Komárom-Esztergom</t>
  </si>
  <si>
    <t>2921, Komárom, Laboráns u.3.</t>
  </si>
  <si>
    <t xml:space="preserve">2022.november 25. </t>
  </si>
  <si>
    <t>Baracsi József Krisztián</t>
  </si>
  <si>
    <t>Komárom</t>
  </si>
  <si>
    <t>Kempelen Farkas Középiskola</t>
  </si>
  <si>
    <t>Kom-Eszt.</t>
  </si>
  <si>
    <t>Kovács Nándor</t>
  </si>
  <si>
    <t>Mező Levente József</t>
  </si>
  <si>
    <t>Szegedi Dávid Károly</t>
  </si>
  <si>
    <t>Bazsánt Ákos</t>
  </si>
  <si>
    <t>Varga Dávid</t>
  </si>
  <si>
    <t>Nagygyörgy Ádám</t>
  </si>
  <si>
    <t>Pollai Patrik</t>
  </si>
  <si>
    <t>Pálenyík Nikolasz</t>
  </si>
  <si>
    <t>Kánya Karina</t>
  </si>
  <si>
    <t>Kökösi Kincső</t>
  </si>
  <si>
    <t>Gelencsér Zóra</t>
  </si>
  <si>
    <t>Chnupa Vivien Alexandra</t>
  </si>
  <si>
    <t>Tóthová Orsolya</t>
  </si>
  <si>
    <t>Mészáros Tamás</t>
  </si>
  <si>
    <t>Radoszta Hunor</t>
  </si>
  <si>
    <t>Árpád-házi Szent Erzsébet Gimnázium</t>
  </si>
  <si>
    <t>Esztergom</t>
  </si>
  <si>
    <t>Eigner János</t>
  </si>
  <si>
    <t>Vértessomló</t>
  </si>
  <si>
    <t>Vértessomlói Német Nemzetiségi Általános Iskola</t>
  </si>
  <si>
    <t>Tóth Ákos</t>
  </si>
  <si>
    <t>Tóth Balázs</t>
  </si>
  <si>
    <t>Krüpl Dominik</t>
  </si>
  <si>
    <t>Bánszegi Bendegúz Márk</t>
  </si>
  <si>
    <t>Bozsik József Általános Iskola</t>
  </si>
  <si>
    <t>Molnár Sára</t>
  </si>
  <si>
    <t>Szent Imre R.Kat. Ált. Isk.</t>
  </si>
  <si>
    <t>Lencz Sára</t>
  </si>
  <si>
    <t>Sárisáp</t>
  </si>
  <si>
    <t>Sárisápi SKKÁI.</t>
  </si>
  <si>
    <t>Szente Kincső</t>
  </si>
  <si>
    <t>Bihari Csenge</t>
  </si>
  <si>
    <t>Tokodaltáró</t>
  </si>
  <si>
    <t>Gárdonyi Géza Általános Iskola</t>
  </si>
  <si>
    <t>Piroska Lara</t>
  </si>
  <si>
    <t>Vámos Kinga</t>
  </si>
  <si>
    <t>Vitek Róza</t>
  </si>
  <si>
    <t>Sikvölgyi Anett</t>
  </si>
  <si>
    <t>Tatabánya</t>
  </si>
  <si>
    <t>Árpád Gimnázium</t>
  </si>
  <si>
    <t>Vörösmarty-Varga Kolos</t>
  </si>
  <si>
    <t>Dorog</t>
  </si>
  <si>
    <t>Zsigmondy Vilmos Gimnázium</t>
  </si>
  <si>
    <t>Klúber Hanna Flóra</t>
  </si>
  <si>
    <t>Tata</t>
  </si>
  <si>
    <t>Tálenteum Grafikus Szakgimnázium</t>
  </si>
  <si>
    <t>Almási Lili</t>
  </si>
  <si>
    <t>Eötvös József Gimnázium és Kollégium</t>
  </si>
  <si>
    <t>Tóth Alex</t>
  </si>
  <si>
    <t>Naszály</t>
  </si>
  <si>
    <t>Launai Miklós Református Iskola</t>
  </si>
  <si>
    <t>Bíró Bálint</t>
  </si>
  <si>
    <t>Balogh Bálint</t>
  </si>
  <si>
    <t>Ádám lászló</t>
  </si>
  <si>
    <t>Baj</t>
  </si>
  <si>
    <t>Szent István Német Nemzetiségi Általános Iskola</t>
  </si>
  <si>
    <t>Bánszegi Melodi</t>
  </si>
  <si>
    <t>Reményi Viktor Milán</t>
  </si>
  <si>
    <t>Esztergomi Szakképző Centrum</t>
  </si>
  <si>
    <t>Busz Bence</t>
  </si>
  <si>
    <t xml:space="preserve">Tatbánya </t>
  </si>
  <si>
    <t>Bárdos László Gimnázium</t>
  </si>
  <si>
    <t>Vértesomlói Német Nemzetiségi Általános Iskola</t>
  </si>
  <si>
    <t>Sárisápi SKKÁI</t>
  </si>
  <si>
    <t xml:space="preserve">Baracsi József Krisztián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</si>
</sst>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66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4" borderId="2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0" fillId="4" borderId="3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4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/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0" fillId="4" borderId="0" xfId="0" applyFont="1" applyFill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31" fillId="0" borderId="0" xfId="0" applyFont="1" applyAlignment="1"/>
    <xf numFmtId="0" fontId="21" fillId="0" borderId="0" xfId="0" applyFont="1" applyAlignment="1"/>
    <xf numFmtId="0" fontId="13" fillId="0" borderId="0" xfId="0" applyFont="1" applyAlignment="1"/>
    <xf numFmtId="0" fontId="19" fillId="0" borderId="0" xfId="0" applyFont="1" applyAlignment="1"/>
    <xf numFmtId="0" fontId="19" fillId="0" borderId="1" xfId="0" applyFont="1" applyBorder="1" applyAlignment="1"/>
    <xf numFmtId="0" fontId="0" fillId="0" borderId="6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9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6" fillId="0" borderId="0" xfId="0" applyFont="1" applyAlignment="1"/>
    <xf numFmtId="0" fontId="29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0" fillId="0" borderId="0" xfId="0" applyAlignment="1"/>
    <xf numFmtId="0" fontId="32" fillId="0" borderId="0" xfId="0" applyFont="1" applyAlignment="1">
      <alignment horizontal="center"/>
    </xf>
    <xf numFmtId="0" fontId="29" fillId="0" borderId="0" xfId="0" applyFont="1" applyAlignment="1"/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/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/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40" fillId="0" borderId="0" xfId="0" applyFont="1" applyAlignment="1">
      <alignment horizontal="center" wrapText="1"/>
    </xf>
    <xf numFmtId="0" fontId="33" fillId="0" borderId="0" xfId="0" applyFont="1" applyAlignment="1"/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2 2" xfId="3" xr:uid="{00000000-0005-0000-0000-000003000000}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topLeftCell="A30" workbookViewId="0">
      <selection activeCell="E47" sqref="E47"/>
    </sheetView>
  </sheetViews>
  <sheetFormatPr defaultColWidth="9.140625"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11.570312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26" t="s">
        <v>17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s="24" customFormat="1" ht="12" customHeight="1" x14ac:dyDescent="0.35">
      <c r="A2" s="64"/>
      <c r="B2" s="64"/>
      <c r="C2" s="100"/>
      <c r="D2" s="64"/>
      <c r="E2" s="64"/>
      <c r="F2" s="64"/>
      <c r="G2" s="64"/>
      <c r="H2" s="64"/>
      <c r="I2" s="64"/>
      <c r="J2" s="64"/>
    </row>
    <row r="3" spans="1:10" s="24" customFormat="1" ht="23.25" x14ac:dyDescent="0.35">
      <c r="A3" s="127" t="s">
        <v>78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24" customFormat="1" ht="115.5" customHeight="1" x14ac:dyDescent="0.35">
      <c r="A4" s="128" t="s">
        <v>72</v>
      </c>
      <c r="B4" s="129"/>
      <c r="C4" s="129"/>
      <c r="D4" s="129"/>
      <c r="E4" s="129"/>
      <c r="F4" s="129"/>
      <c r="G4" s="129"/>
      <c r="H4" s="129"/>
      <c r="I4" s="129"/>
      <c r="J4" s="129"/>
    </row>
    <row r="5" spans="1:10" s="24" customFormat="1" ht="23.25" x14ac:dyDescent="0.35">
      <c r="A5" s="127" t="s">
        <v>73</v>
      </c>
      <c r="B5" s="127"/>
      <c r="C5" s="127"/>
      <c r="D5" s="127"/>
      <c r="E5" s="127"/>
      <c r="F5" s="132"/>
      <c r="G5" s="132"/>
      <c r="H5" s="132"/>
      <c r="I5" s="132"/>
      <c r="J5" s="132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31"/>
      <c r="B21" s="131"/>
      <c r="C21" s="131"/>
      <c r="D21" s="131"/>
      <c r="E21" s="131"/>
      <c r="F21" s="131"/>
      <c r="G21" s="131"/>
      <c r="H21" s="131"/>
      <c r="I21" s="131"/>
      <c r="J21" s="131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27"/>
      <c r="B23" s="127"/>
      <c r="C23" s="127"/>
      <c r="D23" s="127"/>
      <c r="E23" s="127"/>
      <c r="F23" s="127"/>
      <c r="G23" s="127"/>
      <c r="H23" s="127"/>
      <c r="I23" s="127"/>
      <c r="J23" s="127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30"/>
      <c r="B25" s="130"/>
      <c r="C25" s="130"/>
      <c r="D25" s="130"/>
      <c r="E25" s="130"/>
      <c r="F25" s="130"/>
      <c r="G25" s="130"/>
      <c r="H25" s="130"/>
      <c r="I25" s="130"/>
      <c r="J25" s="130"/>
    </row>
    <row r="26" spans="1:21" ht="12.75" customHeight="1" x14ac:dyDescent="0.2"/>
    <row r="27" spans="1:21" s="26" customFormat="1" ht="18" customHeight="1" x14ac:dyDescent="0.35">
      <c r="A27" s="130"/>
      <c r="B27" s="130"/>
      <c r="C27" s="130"/>
      <c r="D27" s="130"/>
      <c r="E27" s="130"/>
      <c r="F27" s="130"/>
      <c r="G27" s="130"/>
      <c r="H27" s="130"/>
      <c r="I27" s="130"/>
      <c r="J27" s="130"/>
    </row>
    <row r="28" spans="1:21" s="18" customFormat="1" ht="26.25" customHeight="1" x14ac:dyDescent="0.4">
      <c r="A28" s="101"/>
      <c r="B28" s="119" t="s">
        <v>80</v>
      </c>
      <c r="C28" s="119"/>
      <c r="D28" s="119"/>
      <c r="E28" s="120" t="s">
        <v>85</v>
      </c>
      <c r="H28" s="113"/>
      <c r="I28" s="102"/>
      <c r="J28" s="19"/>
      <c r="L28" s="101"/>
      <c r="M28" s="101"/>
      <c r="N28" s="101"/>
      <c r="O28" s="101"/>
      <c r="P28" s="101"/>
      <c r="Q28" s="101"/>
      <c r="R28" s="102"/>
      <c r="S28" s="101"/>
      <c r="T28" s="101"/>
      <c r="U28" s="102"/>
    </row>
    <row r="29" spans="1:21" ht="23.25" x14ac:dyDescent="0.35">
      <c r="A29" s="68"/>
      <c r="B29" s="68"/>
      <c r="C29" s="68"/>
      <c r="D29" s="68"/>
      <c r="E29" s="68"/>
    </row>
    <row r="30" spans="1:21" ht="26.25" x14ac:dyDescent="0.4">
      <c r="A30" s="98"/>
      <c r="B30" s="118" t="s">
        <v>79</v>
      </c>
      <c r="C30" s="118"/>
      <c r="D30" s="118"/>
      <c r="E30" s="120" t="s">
        <v>86</v>
      </c>
      <c r="H30" s="98"/>
      <c r="L30" s="98"/>
      <c r="M30" s="98"/>
      <c r="N30" s="98"/>
      <c r="O30" s="98"/>
      <c r="P30" s="98"/>
      <c r="Q30" s="98"/>
      <c r="R30" s="98"/>
      <c r="S30" s="98"/>
      <c r="T30" s="98"/>
    </row>
    <row r="31" spans="1:21" ht="23.25" x14ac:dyDescent="0.35">
      <c r="A31" s="68"/>
      <c r="B31" s="68"/>
      <c r="C31" s="68"/>
      <c r="D31" s="68"/>
      <c r="E31" s="68"/>
    </row>
    <row r="32" spans="1:21" ht="26.25" x14ac:dyDescent="0.4">
      <c r="A32" s="99"/>
      <c r="B32" s="70" t="s">
        <v>81</v>
      </c>
      <c r="C32" s="70"/>
      <c r="D32" s="70"/>
      <c r="E32" s="120" t="s">
        <v>87</v>
      </c>
      <c r="H32" s="113"/>
      <c r="L32" s="99"/>
      <c r="M32" s="99"/>
      <c r="N32" s="99"/>
      <c r="O32" s="99"/>
      <c r="P32" s="99"/>
      <c r="Q32" s="99"/>
      <c r="R32" s="99"/>
      <c r="S32" s="99"/>
      <c r="T32" s="99"/>
    </row>
    <row r="33" spans="1:15" x14ac:dyDescent="0.2">
      <c r="A33" s="69"/>
      <c r="B33" s="69"/>
      <c r="C33" s="69"/>
      <c r="D33" s="69"/>
      <c r="E33" s="69"/>
    </row>
    <row r="34" spans="1:15" ht="23.25" x14ac:dyDescent="0.35">
      <c r="A34" s="70"/>
      <c r="B34" s="70"/>
      <c r="C34" s="70"/>
      <c r="D34" s="70"/>
      <c r="E34" s="70" t="s">
        <v>7</v>
      </c>
      <c r="L34" s="70"/>
      <c r="O34" s="70"/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22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5.75" x14ac:dyDescent="0.2">
      <c r="A3" s="29">
        <v>1</v>
      </c>
      <c r="B3" s="86"/>
      <c r="C3" s="33"/>
      <c r="D3" s="78"/>
      <c r="E3" s="39"/>
      <c r="F3" s="78"/>
      <c r="G3" s="30"/>
      <c r="H3" s="30"/>
      <c r="I3" s="31">
        <f>SUM(G3:H3)</f>
        <v>0</v>
      </c>
      <c r="J3" s="32"/>
    </row>
    <row r="4" spans="1:10" s="28" customFormat="1" ht="15.75" x14ac:dyDescent="0.2">
      <c r="A4" s="29">
        <v>2</v>
      </c>
      <c r="B4" s="34"/>
      <c r="C4" s="33"/>
      <c r="D4" s="78"/>
      <c r="E4" s="39"/>
      <c r="F4" s="78"/>
      <c r="G4" s="30"/>
      <c r="H4" s="30"/>
      <c r="I4" s="31">
        <f>SUM(G4:H4)</f>
        <v>0</v>
      </c>
      <c r="J4" s="32"/>
    </row>
    <row r="5" spans="1:10" s="28" customFormat="1" ht="15.75" x14ac:dyDescent="0.2">
      <c r="A5" s="29">
        <v>3</v>
      </c>
      <c r="B5" s="85"/>
      <c r="C5" s="50"/>
      <c r="D5" s="39"/>
      <c r="E5" s="39"/>
      <c r="F5" s="39"/>
      <c r="G5" s="30"/>
      <c r="H5" s="30"/>
      <c r="I5" s="31">
        <f>SUM(G5:H5)</f>
        <v>0</v>
      </c>
      <c r="J5" s="32"/>
    </row>
    <row r="6" spans="1:10" s="28" customFormat="1" ht="15.75" x14ac:dyDescent="0.2">
      <c r="A6" s="29">
        <v>4</v>
      </c>
      <c r="B6" s="34"/>
      <c r="C6" s="33"/>
      <c r="D6" s="78"/>
      <c r="E6" s="39"/>
      <c r="F6" s="78"/>
      <c r="G6" s="30"/>
      <c r="H6" s="30"/>
      <c r="I6" s="31">
        <f>SUM(G6:H6)</f>
        <v>0</v>
      </c>
      <c r="J6" s="32"/>
    </row>
    <row r="7" spans="1:10" s="28" customFormat="1" ht="15.75" x14ac:dyDescent="0.2">
      <c r="A7" s="29">
        <v>5</v>
      </c>
      <c r="B7" s="34"/>
      <c r="C7" s="33"/>
      <c r="D7" s="78"/>
      <c r="E7" s="78"/>
      <c r="F7" s="78"/>
      <c r="G7" s="30"/>
      <c r="H7" s="30"/>
      <c r="I7" s="31">
        <f>SUM(G7:H7)</f>
        <v>0</v>
      </c>
      <c r="J7" s="32"/>
    </row>
    <row r="8" spans="1:10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ref="I8:I27" si="0">SUM(G8:H8)</f>
        <v>0</v>
      </c>
      <c r="J8" s="32"/>
    </row>
    <row r="9" spans="1:10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  <c r="J27" s="32"/>
    </row>
    <row r="30" spans="1:10" ht="15.75" x14ac:dyDescent="0.2">
      <c r="A30" s="1" t="s">
        <v>54</v>
      </c>
    </row>
    <row r="31" spans="1:10" ht="15" customHeight="1" x14ac:dyDescent="0.2">
      <c r="A31" s="138" t="s">
        <v>6</v>
      </c>
      <c r="B31" s="139" t="s">
        <v>76</v>
      </c>
      <c r="C31" s="138" t="s">
        <v>0</v>
      </c>
      <c r="D31" s="141"/>
      <c r="E31" s="136" t="s">
        <v>1</v>
      </c>
      <c r="F31" s="136"/>
      <c r="G31" s="143">
        <v>1</v>
      </c>
      <c r="H31" s="143">
        <v>2</v>
      </c>
      <c r="I31" s="138" t="s">
        <v>5</v>
      </c>
    </row>
    <row r="32" spans="1:10" ht="15" customHeight="1" x14ac:dyDescent="0.2">
      <c r="A32" s="137"/>
      <c r="B32" s="140"/>
      <c r="C32" s="137"/>
      <c r="D32" s="142"/>
      <c r="E32" s="137"/>
      <c r="F32" s="137"/>
      <c r="G32" s="142"/>
      <c r="H32" s="142"/>
      <c r="I32" s="137"/>
    </row>
    <row r="33" spans="1:9" ht="15.75" x14ac:dyDescent="0.2">
      <c r="A33" s="29" t="s">
        <v>14</v>
      </c>
      <c r="B33" s="133"/>
      <c r="C33" s="134"/>
      <c r="D33" s="134"/>
      <c r="E33" s="135"/>
      <c r="F33" s="36"/>
      <c r="G33" s="36"/>
      <c r="H33" s="36"/>
      <c r="I33" s="97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97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97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97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97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96"/>
    </row>
    <row r="39" spans="1:9" ht="15.75" x14ac:dyDescent="0.2">
      <c r="A39" s="29" t="s">
        <v>15</v>
      </c>
      <c r="B39" s="133"/>
      <c r="C39" s="134"/>
      <c r="D39" s="134"/>
      <c r="E39" s="135"/>
      <c r="F39" s="36"/>
      <c r="G39" s="36"/>
      <c r="H39" s="36"/>
      <c r="I39" s="97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97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97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97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97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96"/>
    </row>
    <row r="45" spans="1:9" ht="15.75" x14ac:dyDescent="0.2">
      <c r="A45" s="29" t="s">
        <v>16</v>
      </c>
      <c r="B45" s="133"/>
      <c r="C45" s="134"/>
      <c r="D45" s="134"/>
      <c r="E45" s="135"/>
      <c r="F45" s="36"/>
      <c r="G45" s="36"/>
      <c r="H45" s="36"/>
      <c r="I45" s="97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97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97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97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97">
        <f>SUM(I46:I48)</f>
        <v>0</v>
      </c>
    </row>
  </sheetData>
  <sortState xmlns:xlrd2="http://schemas.microsoft.com/office/spreadsheetml/2017/richdata2" ref="B3:I7">
    <sortCondition descending="1" ref="I3:I7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23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5.75" x14ac:dyDescent="0.2">
      <c r="A3" s="29">
        <v>1</v>
      </c>
      <c r="B3" s="44"/>
      <c r="C3" s="45"/>
      <c r="D3" s="46"/>
      <c r="E3" s="87"/>
      <c r="F3" s="46"/>
      <c r="G3" s="30"/>
      <c r="H3" s="30"/>
      <c r="I3" s="31">
        <f>SUM(G3:H3)</f>
        <v>0</v>
      </c>
    </row>
    <row r="4" spans="1:9" s="28" customFormat="1" ht="15.75" x14ac:dyDescent="0.2">
      <c r="A4" s="29">
        <v>2</v>
      </c>
      <c r="B4" s="40"/>
      <c r="C4" s="47"/>
      <c r="D4" s="46"/>
      <c r="E4" s="40"/>
      <c r="F4" s="49"/>
      <c r="G4" s="30"/>
      <c r="H4" s="30"/>
      <c r="I4" s="31">
        <f>SUM(G4:H4)</f>
        <v>0</v>
      </c>
    </row>
    <row r="5" spans="1:9" s="28" customFormat="1" ht="15.75" x14ac:dyDescent="0.2">
      <c r="A5" s="29">
        <v>3</v>
      </c>
      <c r="B5" s="34"/>
      <c r="C5" s="33"/>
      <c r="D5" s="35"/>
      <c r="E5" s="46"/>
      <c r="F5" s="46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40"/>
      <c r="C6" s="47"/>
      <c r="D6" s="46"/>
      <c r="E6" s="40"/>
      <c r="F6" s="49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" t="s">
        <v>26</v>
      </c>
    </row>
    <row r="31" spans="1:9" ht="15" customHeight="1" x14ac:dyDescent="0.2">
      <c r="A31" s="138" t="s">
        <v>6</v>
      </c>
      <c r="B31" s="139" t="s">
        <v>76</v>
      </c>
      <c r="C31" s="138" t="s">
        <v>0</v>
      </c>
      <c r="D31" s="141"/>
      <c r="E31" s="136" t="s">
        <v>1</v>
      </c>
      <c r="F31" s="136"/>
      <c r="G31" s="143">
        <v>1</v>
      </c>
      <c r="H31" s="143">
        <v>2</v>
      </c>
      <c r="I31" s="138" t="s">
        <v>5</v>
      </c>
    </row>
    <row r="32" spans="1:9" ht="15" customHeight="1" x14ac:dyDescent="0.2">
      <c r="A32" s="137"/>
      <c r="B32" s="140"/>
      <c r="C32" s="137"/>
      <c r="D32" s="142"/>
      <c r="E32" s="137"/>
      <c r="F32" s="137"/>
      <c r="G32" s="142"/>
      <c r="H32" s="142"/>
      <c r="I32" s="137"/>
    </row>
    <row r="33" spans="1:9" ht="15.75" x14ac:dyDescent="0.2">
      <c r="A33" s="29" t="s">
        <v>14</v>
      </c>
      <c r="B33" s="133"/>
      <c r="C33" s="134"/>
      <c r="D33" s="134"/>
      <c r="E33" s="135"/>
      <c r="F33" s="36"/>
      <c r="G33" s="36"/>
      <c r="H33" s="36"/>
      <c r="I33" s="97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97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97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97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97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96"/>
    </row>
    <row r="39" spans="1:9" ht="15.75" x14ac:dyDescent="0.2">
      <c r="A39" s="29" t="s">
        <v>15</v>
      </c>
      <c r="B39" s="133"/>
      <c r="C39" s="134"/>
      <c r="D39" s="134"/>
      <c r="E39" s="135"/>
      <c r="F39" s="36"/>
      <c r="G39" s="36"/>
      <c r="H39" s="36"/>
      <c r="I39" s="97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97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97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97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97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96"/>
    </row>
    <row r="45" spans="1:9" ht="15.75" x14ac:dyDescent="0.2">
      <c r="A45" s="29" t="s">
        <v>16</v>
      </c>
      <c r="B45" s="133"/>
      <c r="C45" s="134"/>
      <c r="D45" s="134"/>
      <c r="E45" s="135"/>
      <c r="F45" s="36"/>
      <c r="G45" s="36"/>
      <c r="H45" s="36"/>
      <c r="I45" s="97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97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97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97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97">
        <f>SUM(I46:I48)</f>
        <v>0</v>
      </c>
    </row>
  </sheetData>
  <sortState xmlns:xlrd2="http://schemas.microsoft.com/office/spreadsheetml/2017/richdata2" ref="B3:I4">
    <sortCondition descending="1" ref="I3:I4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46" sqref="B46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24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s="28" customFormat="1" ht="15.75" x14ac:dyDescent="0.2">
      <c r="A3" s="29">
        <v>1</v>
      </c>
      <c r="B3" s="34"/>
      <c r="C3" s="33"/>
      <c r="D3" s="35"/>
      <c r="E3" s="35"/>
      <c r="F3" s="35"/>
      <c r="G3" s="47"/>
      <c r="H3" s="9"/>
      <c r="I3" s="31">
        <f>SUM(G3:H3)</f>
        <v>0</v>
      </c>
    </row>
    <row r="4" spans="1:9" s="28" customFormat="1" ht="15.75" x14ac:dyDescent="0.2">
      <c r="A4" s="29">
        <v>2</v>
      </c>
      <c r="B4" s="34"/>
      <c r="C4" s="33"/>
      <c r="D4" s="35"/>
      <c r="E4" s="39"/>
      <c r="F4" s="35"/>
      <c r="G4" s="47"/>
      <c r="H4" s="47"/>
      <c r="I4" s="31">
        <f>SUM(G4:H4)</f>
        <v>0</v>
      </c>
    </row>
    <row r="5" spans="1:9" s="28" customFormat="1" ht="15.75" x14ac:dyDescent="0.2">
      <c r="A5" s="29">
        <v>3</v>
      </c>
      <c r="B5" s="34"/>
      <c r="C5" s="33"/>
      <c r="D5" s="35"/>
      <c r="E5" s="35"/>
      <c r="F5" s="35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34"/>
      <c r="C6" s="33"/>
      <c r="D6" s="35"/>
      <c r="E6" s="35"/>
      <c r="F6" s="35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2" t="s">
        <v>55</v>
      </c>
    </row>
    <row r="31" spans="1:9" ht="15" customHeight="1" x14ac:dyDescent="0.2">
      <c r="A31" s="138" t="s">
        <v>6</v>
      </c>
      <c r="B31" s="139" t="s">
        <v>76</v>
      </c>
      <c r="C31" s="138" t="s">
        <v>0</v>
      </c>
      <c r="D31" s="141"/>
      <c r="E31" s="136" t="s">
        <v>1</v>
      </c>
      <c r="F31" s="136"/>
      <c r="G31" s="143">
        <v>1</v>
      </c>
      <c r="H31" s="143">
        <v>2</v>
      </c>
      <c r="I31" s="138" t="s">
        <v>5</v>
      </c>
    </row>
    <row r="32" spans="1:9" ht="15" customHeight="1" x14ac:dyDescent="0.2">
      <c r="A32" s="137"/>
      <c r="B32" s="140"/>
      <c r="C32" s="137"/>
      <c r="D32" s="142"/>
      <c r="E32" s="137"/>
      <c r="F32" s="137"/>
      <c r="G32" s="142"/>
      <c r="H32" s="142"/>
      <c r="I32" s="137"/>
    </row>
    <row r="33" spans="1:9" ht="15.75" x14ac:dyDescent="0.2">
      <c r="A33" s="29" t="s">
        <v>14</v>
      </c>
      <c r="B33" s="133"/>
      <c r="C33" s="134"/>
      <c r="D33" s="134"/>
      <c r="E33" s="135"/>
      <c r="F33" s="36"/>
      <c r="G33" s="36"/>
      <c r="H33" s="36"/>
      <c r="I33" s="97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97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97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97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97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96"/>
    </row>
    <row r="39" spans="1:9" ht="15.75" x14ac:dyDescent="0.2">
      <c r="A39" s="29" t="s">
        <v>15</v>
      </c>
      <c r="B39" s="133"/>
      <c r="C39" s="134"/>
      <c r="D39" s="134"/>
      <c r="E39" s="135"/>
      <c r="F39" s="36"/>
      <c r="G39" s="36"/>
      <c r="H39" s="36"/>
      <c r="I39" s="97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97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97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97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97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96"/>
    </row>
  </sheetData>
  <sortState xmlns:xlrd2="http://schemas.microsoft.com/office/spreadsheetml/2017/richdata2" ref="B3:I5">
    <sortCondition descending="1" ref="I3:I5"/>
  </sortState>
  <mergeCells count="11">
    <mergeCell ref="G31:G32"/>
    <mergeCell ref="H31:H32"/>
    <mergeCell ref="I31:I32"/>
    <mergeCell ref="B33:E33"/>
    <mergeCell ref="B39:E39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5"/>
  </sheetPr>
  <dimension ref="A1:J28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7" sqref="A7:XFD27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25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">
      <c r="A3" s="29">
        <v>1</v>
      </c>
      <c r="B3" s="34" t="s">
        <v>128</v>
      </c>
      <c r="C3" s="33">
        <v>2005</v>
      </c>
      <c r="D3" s="35" t="s">
        <v>108</v>
      </c>
      <c r="E3" s="49" t="s">
        <v>107</v>
      </c>
      <c r="F3" s="35" t="s">
        <v>91</v>
      </c>
      <c r="G3" s="29">
        <v>71</v>
      </c>
      <c r="H3" s="29">
        <v>67</v>
      </c>
      <c r="I3" s="31">
        <f>SUM(G3:H3)</f>
        <v>138</v>
      </c>
      <c r="J3" s="32"/>
    </row>
    <row r="4" spans="1:10" s="28" customFormat="1" ht="15.75" x14ac:dyDescent="0.2">
      <c r="A4" s="29">
        <v>2</v>
      </c>
      <c r="B4" s="34" t="s">
        <v>135</v>
      </c>
      <c r="C4" s="33">
        <v>2007</v>
      </c>
      <c r="D4" s="35" t="s">
        <v>136</v>
      </c>
      <c r="E4" s="121" t="s">
        <v>137</v>
      </c>
      <c r="F4" s="35" t="s">
        <v>91</v>
      </c>
      <c r="G4" s="29">
        <v>54</v>
      </c>
      <c r="H4" s="29">
        <v>53</v>
      </c>
      <c r="I4" s="31">
        <f>SUM(G4:H4)</f>
        <v>107</v>
      </c>
      <c r="J4" s="32"/>
    </row>
    <row r="5" spans="1:10" s="28" customFormat="1" ht="15.75" x14ac:dyDescent="0.2">
      <c r="A5" s="29">
        <v>3</v>
      </c>
      <c r="B5" s="56" t="s">
        <v>129</v>
      </c>
      <c r="C5" s="124">
        <v>2005</v>
      </c>
      <c r="D5" s="56" t="s">
        <v>130</v>
      </c>
      <c r="E5" s="125" t="s">
        <v>131</v>
      </c>
      <c r="F5" s="46" t="s">
        <v>91</v>
      </c>
      <c r="G5" s="29">
        <v>56</v>
      </c>
      <c r="H5" s="29">
        <v>51</v>
      </c>
      <c r="I5" s="31">
        <f>SUM(G5:H5)</f>
        <v>107</v>
      </c>
      <c r="J5" s="32"/>
    </row>
    <row r="6" spans="1:10" s="28" customFormat="1" ht="15.75" x14ac:dyDescent="0.2">
      <c r="A6" s="29">
        <v>4</v>
      </c>
      <c r="B6" s="49" t="s">
        <v>138</v>
      </c>
      <c r="C6" s="50">
        <v>2004</v>
      </c>
      <c r="D6" s="44" t="s">
        <v>136</v>
      </c>
      <c r="E6" s="44" t="s">
        <v>139</v>
      </c>
      <c r="F6" s="35" t="s">
        <v>91</v>
      </c>
      <c r="G6" s="29">
        <v>42</v>
      </c>
      <c r="H6" s="29">
        <v>34</v>
      </c>
      <c r="I6" s="31">
        <f>SUM(G6:H6)</f>
        <v>76</v>
      </c>
      <c r="J6" s="32"/>
    </row>
    <row r="9" spans="1:10" ht="15.75" x14ac:dyDescent="0.2">
      <c r="A9" s="12" t="s">
        <v>56</v>
      </c>
    </row>
    <row r="10" spans="1:10" ht="15" customHeight="1" x14ac:dyDescent="0.2">
      <c r="A10" s="138" t="s">
        <v>6</v>
      </c>
      <c r="B10" s="139" t="s">
        <v>76</v>
      </c>
      <c r="C10" s="138" t="s">
        <v>0</v>
      </c>
      <c r="D10" s="141"/>
      <c r="E10" s="136" t="s">
        <v>1</v>
      </c>
      <c r="F10" s="136"/>
      <c r="G10" s="143">
        <v>1</v>
      </c>
      <c r="H10" s="143">
        <v>2</v>
      </c>
      <c r="I10" s="138" t="s">
        <v>5</v>
      </c>
    </row>
    <row r="11" spans="1:10" ht="15" customHeight="1" x14ac:dyDescent="0.2">
      <c r="A11" s="137"/>
      <c r="B11" s="140"/>
      <c r="C11" s="137"/>
      <c r="D11" s="142"/>
      <c r="E11" s="137"/>
      <c r="F11" s="137"/>
      <c r="G11" s="142"/>
      <c r="H11" s="142"/>
      <c r="I11" s="137"/>
    </row>
    <row r="12" spans="1:10" ht="15.75" x14ac:dyDescent="0.2">
      <c r="A12" s="29" t="s">
        <v>14</v>
      </c>
      <c r="B12" s="133"/>
      <c r="C12" s="134"/>
      <c r="D12" s="134"/>
      <c r="E12" s="135"/>
      <c r="F12" s="36"/>
      <c r="G12" s="36"/>
      <c r="H12" s="36"/>
      <c r="I12" s="97"/>
    </row>
    <row r="13" spans="1:10" ht="15.75" x14ac:dyDescent="0.2">
      <c r="A13" s="28"/>
      <c r="B13" s="36"/>
      <c r="C13" s="36"/>
      <c r="D13" s="36"/>
      <c r="E13" s="36"/>
      <c r="F13" s="36"/>
      <c r="G13" s="36"/>
      <c r="H13" s="36"/>
      <c r="I13" s="97">
        <f t="shared" ref="I13:I15" si="0">SUM(G13:H13)</f>
        <v>0</v>
      </c>
    </row>
    <row r="14" spans="1:10" ht="15.75" x14ac:dyDescent="0.2">
      <c r="A14" s="28"/>
      <c r="B14" s="36"/>
      <c r="C14" s="36"/>
      <c r="D14" s="36"/>
      <c r="E14" s="36"/>
      <c r="F14" s="36"/>
      <c r="G14" s="36"/>
      <c r="H14" s="36"/>
      <c r="I14" s="97">
        <f t="shared" si="0"/>
        <v>0</v>
      </c>
    </row>
    <row r="15" spans="1:10" ht="15.75" x14ac:dyDescent="0.2">
      <c r="A15" s="28"/>
      <c r="B15" s="36"/>
      <c r="C15" s="36"/>
      <c r="D15" s="36"/>
      <c r="E15" s="36"/>
      <c r="F15" s="36"/>
      <c r="G15" s="36"/>
      <c r="H15" s="36"/>
      <c r="I15" s="97">
        <f t="shared" si="0"/>
        <v>0</v>
      </c>
    </row>
    <row r="16" spans="1:10" ht="15.75" x14ac:dyDescent="0.2">
      <c r="A16" s="28"/>
      <c r="B16" s="28"/>
      <c r="C16" s="28"/>
      <c r="D16" s="28"/>
      <c r="E16" s="28"/>
      <c r="F16" s="28"/>
      <c r="G16" s="28"/>
      <c r="H16" s="28"/>
      <c r="I16" s="97">
        <f>SUM(I13:I15)</f>
        <v>0</v>
      </c>
    </row>
    <row r="17" spans="1:9" ht="15.75" x14ac:dyDescent="0.2">
      <c r="A17" s="28"/>
      <c r="B17" s="28"/>
      <c r="C17" s="28"/>
      <c r="D17" s="28"/>
      <c r="E17" s="28"/>
      <c r="F17" s="28"/>
      <c r="G17" s="28"/>
      <c r="H17" s="28"/>
      <c r="I17" s="96"/>
    </row>
    <row r="18" spans="1:9" ht="15.75" x14ac:dyDescent="0.2">
      <c r="A18" s="29" t="s">
        <v>15</v>
      </c>
      <c r="B18" s="133"/>
      <c r="C18" s="134"/>
      <c r="D18" s="134"/>
      <c r="E18" s="135"/>
      <c r="F18" s="36"/>
      <c r="G18" s="36"/>
      <c r="H18" s="36"/>
      <c r="I18" s="97"/>
    </row>
    <row r="19" spans="1:9" ht="15.75" x14ac:dyDescent="0.2">
      <c r="A19" s="28"/>
      <c r="B19" s="36"/>
      <c r="C19" s="36"/>
      <c r="D19" s="36"/>
      <c r="E19" s="36"/>
      <c r="F19" s="36"/>
      <c r="G19" s="36"/>
      <c r="H19" s="36"/>
      <c r="I19" s="97">
        <f t="shared" ref="I19:I21" si="1">SUM(G19:H19)</f>
        <v>0</v>
      </c>
    </row>
    <row r="20" spans="1:9" ht="15.75" x14ac:dyDescent="0.2">
      <c r="A20" s="28"/>
      <c r="B20" s="36"/>
      <c r="C20" s="36"/>
      <c r="D20" s="36"/>
      <c r="E20" s="36"/>
      <c r="F20" s="36"/>
      <c r="G20" s="36"/>
      <c r="H20" s="36"/>
      <c r="I20" s="97">
        <f t="shared" si="1"/>
        <v>0</v>
      </c>
    </row>
    <row r="21" spans="1:9" ht="15.75" x14ac:dyDescent="0.2">
      <c r="A21" s="28"/>
      <c r="B21" s="36"/>
      <c r="C21" s="36"/>
      <c r="D21" s="36"/>
      <c r="E21" s="36"/>
      <c r="F21" s="36"/>
      <c r="G21" s="36"/>
      <c r="H21" s="36"/>
      <c r="I21" s="97">
        <f t="shared" si="1"/>
        <v>0</v>
      </c>
    </row>
    <row r="22" spans="1:9" ht="15.75" x14ac:dyDescent="0.2">
      <c r="A22" s="28"/>
      <c r="B22" s="28"/>
      <c r="C22" s="28"/>
      <c r="D22" s="28"/>
      <c r="E22" s="28"/>
      <c r="F22" s="28"/>
      <c r="G22" s="28"/>
      <c r="H22" s="28"/>
      <c r="I22" s="97">
        <f>SUM(I19:I21)</f>
        <v>0</v>
      </c>
    </row>
    <row r="23" spans="1:9" ht="15.75" x14ac:dyDescent="0.2">
      <c r="A23" s="28"/>
      <c r="B23" s="28"/>
      <c r="C23" s="28"/>
      <c r="D23" s="28"/>
      <c r="E23" s="28"/>
      <c r="F23" s="28"/>
      <c r="G23" s="28"/>
      <c r="H23" s="28"/>
      <c r="I23" s="96"/>
    </row>
    <row r="24" spans="1:9" ht="15.75" x14ac:dyDescent="0.2">
      <c r="A24" s="29" t="s">
        <v>16</v>
      </c>
      <c r="B24" s="133"/>
      <c r="C24" s="134"/>
      <c r="D24" s="134"/>
      <c r="E24" s="135"/>
      <c r="F24" s="36"/>
      <c r="G24" s="36"/>
      <c r="H24" s="36"/>
      <c r="I24" s="97"/>
    </row>
    <row r="25" spans="1:9" ht="15.75" x14ac:dyDescent="0.2">
      <c r="A25" s="28"/>
      <c r="B25" s="36"/>
      <c r="C25" s="36"/>
      <c r="D25" s="36"/>
      <c r="E25" s="36"/>
      <c r="F25" s="36"/>
      <c r="G25" s="36"/>
      <c r="H25" s="36"/>
      <c r="I25" s="97">
        <f t="shared" ref="I25:I27" si="2">SUM(G25:H25)</f>
        <v>0</v>
      </c>
    </row>
    <row r="26" spans="1:9" ht="15.75" x14ac:dyDescent="0.2">
      <c r="A26" s="28"/>
      <c r="B26" s="36"/>
      <c r="C26" s="36"/>
      <c r="D26" s="36"/>
      <c r="E26" s="36"/>
      <c r="F26" s="36"/>
      <c r="G26" s="36"/>
      <c r="H26" s="36"/>
      <c r="I26" s="97">
        <f t="shared" si="2"/>
        <v>0</v>
      </c>
    </row>
    <row r="27" spans="1:9" ht="15.75" x14ac:dyDescent="0.2">
      <c r="A27" s="28"/>
      <c r="B27" s="36"/>
      <c r="C27" s="36"/>
      <c r="D27" s="36"/>
      <c r="E27" s="36"/>
      <c r="F27" s="36"/>
      <c r="G27" s="36"/>
      <c r="H27" s="36"/>
      <c r="I27" s="97">
        <f t="shared" si="2"/>
        <v>0</v>
      </c>
    </row>
    <row r="28" spans="1:9" ht="15.75" x14ac:dyDescent="0.2">
      <c r="A28" s="28"/>
      <c r="B28" s="28"/>
      <c r="C28" s="28"/>
      <c r="D28" s="28"/>
      <c r="E28" s="28"/>
      <c r="F28" s="28"/>
      <c r="G28" s="28"/>
      <c r="H28" s="28"/>
      <c r="I28" s="97">
        <f>SUM(I25:I27)</f>
        <v>0</v>
      </c>
    </row>
  </sheetData>
  <sortState xmlns:xlrd2="http://schemas.microsoft.com/office/spreadsheetml/2017/richdata2" ref="B3:I6">
    <sortCondition descending="1" ref="I3:I6"/>
  </sortState>
  <mergeCells count="12">
    <mergeCell ref="G10:G11"/>
    <mergeCell ref="H10:H11"/>
    <mergeCell ref="I10:I11"/>
    <mergeCell ref="B12:E12"/>
    <mergeCell ref="B18:E18"/>
    <mergeCell ref="B24:E24"/>
    <mergeCell ref="F10:F11"/>
    <mergeCell ref="A10:A11"/>
    <mergeCell ref="B10:B11"/>
    <mergeCell ref="C10:C11"/>
    <mergeCell ref="D10:D11"/>
    <mergeCell ref="E10:E11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W208"/>
  <sheetViews>
    <sheetView view="pageBreakPreview" topLeftCell="A48" zoomScaleNormal="100" zoomScaleSheetLayoutView="100" workbookViewId="0">
      <selection activeCell="E64" sqref="E64:S64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0" width="4.28515625" customWidth="1"/>
    <col min="11" max="12" width="4.28515625" style="65" customWidth="1"/>
    <col min="13" max="13" width="4.140625" style="65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77" t="s">
        <v>29</v>
      </c>
    </row>
    <row r="3" spans="2:16" ht="13.5" thickTop="1" x14ac:dyDescent="0.2"/>
    <row r="11" spans="2:16" x14ac:dyDescent="0.2">
      <c r="G11" s="153" t="s">
        <v>35</v>
      </c>
      <c r="H11" s="153"/>
      <c r="I11" s="153"/>
      <c r="J11" s="153"/>
      <c r="K11" s="153"/>
      <c r="L11" s="153"/>
      <c r="M11" s="153"/>
      <c r="N11" s="153"/>
      <c r="O11" s="153"/>
      <c r="P11" s="154"/>
    </row>
    <row r="12" spans="2:16" x14ac:dyDescent="0.2">
      <c r="G12" s="153"/>
      <c r="H12" s="153"/>
      <c r="I12" s="153"/>
      <c r="J12" s="153"/>
      <c r="K12" s="153"/>
      <c r="L12" s="153"/>
      <c r="M12" s="153"/>
      <c r="N12" s="153"/>
      <c r="O12" s="153"/>
      <c r="P12" s="154"/>
    </row>
    <row r="13" spans="2:16" x14ac:dyDescent="0.2">
      <c r="G13" s="153"/>
      <c r="H13" s="153"/>
      <c r="I13" s="153"/>
      <c r="J13" s="153"/>
      <c r="K13" s="153"/>
      <c r="L13" s="153"/>
      <c r="M13" s="153"/>
      <c r="N13" s="153"/>
      <c r="O13" s="153"/>
      <c r="P13" s="154"/>
    </row>
    <row r="14" spans="2:16" x14ac:dyDescent="0.2">
      <c r="G14" s="153"/>
      <c r="H14" s="153"/>
      <c r="I14" s="153"/>
      <c r="J14" s="153"/>
      <c r="K14" s="153"/>
      <c r="L14" s="153"/>
      <c r="M14" s="153"/>
      <c r="N14" s="153"/>
      <c r="O14" s="153"/>
      <c r="P14" s="154"/>
    </row>
    <row r="15" spans="2:16" x14ac:dyDescent="0.2">
      <c r="G15" s="153"/>
      <c r="H15" s="153"/>
      <c r="I15" s="153"/>
      <c r="J15" s="153"/>
      <c r="K15" s="153"/>
      <c r="L15" s="153"/>
      <c r="M15" s="153"/>
      <c r="N15" s="153"/>
      <c r="O15" s="153"/>
      <c r="P15" s="154"/>
    </row>
    <row r="16" spans="2:16" x14ac:dyDescent="0.2">
      <c r="G16" s="153"/>
      <c r="H16" s="153"/>
      <c r="I16" s="153"/>
      <c r="J16" s="153"/>
      <c r="K16" s="153"/>
      <c r="L16" s="153"/>
      <c r="M16" s="153"/>
      <c r="N16" s="153"/>
      <c r="O16" s="153"/>
      <c r="P16" s="154"/>
    </row>
    <row r="21" spans="2:17" x14ac:dyDescent="0.2">
      <c r="F21" s="157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Piroska Lara</v>
      </c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</row>
    <row r="22" spans="2:17" ht="12.75" customHeight="1" x14ac:dyDescent="0.2"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2:17" ht="12.75" customHeight="1" x14ac:dyDescent="0.2">
      <c r="B23" t="s">
        <v>10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</row>
    <row r="24" spans="2:17" ht="12.75" customHeight="1" x14ac:dyDescent="0.2"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2:17" ht="12.75" customHeight="1" x14ac:dyDescent="0.2"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</row>
    <row r="27" spans="2:17" ht="29.25" x14ac:dyDescent="0.5">
      <c r="I27" s="156" t="s">
        <v>44</v>
      </c>
      <c r="J27" s="156"/>
      <c r="K27" s="156"/>
      <c r="L27" s="156"/>
      <c r="M27" s="156"/>
      <c r="N27" s="156"/>
    </row>
    <row r="30" spans="2:17" ht="21" customHeight="1" x14ac:dyDescent="0.2">
      <c r="F30" s="144" t="s">
        <v>36</v>
      </c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</row>
    <row r="31" spans="2:17" ht="21" customHeight="1" x14ac:dyDescent="0.2"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</row>
    <row r="32" spans="2:17" s="65" customFormat="1" ht="7.5" customHeight="1" x14ac:dyDescent="0.2"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2:21" ht="21" customHeight="1" x14ac:dyDescent="0.2">
      <c r="E33" s="161" t="str">
        <f>Fedlap!E28</f>
        <v>Komárom-Esztergom</v>
      </c>
      <c r="F33" s="161"/>
      <c r="G33" s="161"/>
      <c r="H33" s="161"/>
      <c r="I33" s="161"/>
      <c r="J33" s="161"/>
      <c r="K33" s="161"/>
      <c r="L33" s="161" t="s">
        <v>83</v>
      </c>
      <c r="M33" s="161"/>
      <c r="N33" s="161"/>
      <c r="O33" s="161"/>
      <c r="P33" s="161"/>
      <c r="Q33" s="161"/>
      <c r="R33" s="161"/>
      <c r="S33" s="161"/>
    </row>
    <row r="34" spans="2:21" ht="21" customHeight="1" x14ac:dyDescent="0.2"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</row>
    <row r="35" spans="2:21" s="65" customFormat="1" ht="7.5" customHeight="1" x14ac:dyDescent="0.6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2:21" ht="21" customHeight="1" x14ac:dyDescent="0.2">
      <c r="B36" s="67" t="s">
        <v>46</v>
      </c>
      <c r="D36" s="65" t="s">
        <v>71</v>
      </c>
      <c r="E36" s="14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45"/>
      <c r="G36" s="145"/>
      <c r="H36" s="145"/>
      <c r="I36" s="145"/>
      <c r="J36" s="145"/>
      <c r="K36" s="145"/>
      <c r="L36" s="145"/>
      <c r="M36" s="149"/>
      <c r="N36" s="151" t="s">
        <v>40</v>
      </c>
      <c r="O36" s="145"/>
      <c r="P36" s="145"/>
      <c r="Q36" s="145"/>
      <c r="R36" s="149"/>
    </row>
    <row r="37" spans="2:21" ht="21" customHeight="1" x14ac:dyDescent="0.2">
      <c r="E37" s="145"/>
      <c r="F37" s="145"/>
      <c r="G37" s="145"/>
      <c r="H37" s="145"/>
      <c r="I37" s="145"/>
      <c r="J37" s="145"/>
      <c r="K37" s="145"/>
      <c r="L37" s="145"/>
      <c r="M37" s="149"/>
      <c r="N37" s="145"/>
      <c r="O37" s="145"/>
      <c r="P37" s="145"/>
      <c r="Q37" s="145"/>
      <c r="R37" s="149"/>
    </row>
    <row r="38" spans="2:21" ht="7.5" customHeight="1" x14ac:dyDescent="0.2"/>
    <row r="39" spans="2:21" ht="21" customHeight="1" x14ac:dyDescent="0.2">
      <c r="B39" s="67" t="s">
        <v>47</v>
      </c>
      <c r="E39" s="14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45"/>
      <c r="G39" s="145"/>
      <c r="H39" s="145"/>
      <c r="I39" s="145"/>
      <c r="J39" s="145"/>
      <c r="K39" s="145"/>
      <c r="L39" s="151" t="s">
        <v>43</v>
      </c>
      <c r="M39" s="151"/>
      <c r="N39" s="145"/>
      <c r="O39" s="145"/>
      <c r="P39" s="145"/>
      <c r="Q39" s="145"/>
      <c r="R39" s="149"/>
    </row>
    <row r="40" spans="2:21" ht="21" customHeight="1" x14ac:dyDescent="0.2"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9"/>
    </row>
    <row r="42" spans="2:21" s="72" customFormat="1" ht="21" customHeight="1" x14ac:dyDescent="0.6">
      <c r="B42" s="67" t="s">
        <v>45</v>
      </c>
      <c r="G42" s="71"/>
      <c r="H42" s="71"/>
      <c r="I42" s="71"/>
      <c r="J42" s="159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165</v>
      </c>
      <c r="K42" s="160"/>
      <c r="L42" s="160"/>
      <c r="M42" s="84"/>
      <c r="N42" s="71"/>
      <c r="O42" s="71"/>
      <c r="P42" s="71"/>
    </row>
    <row r="43" spans="2:21" s="48" customFormat="1" ht="21" customHeight="1" x14ac:dyDescent="0.6">
      <c r="G43" s="71"/>
      <c r="H43" s="71"/>
      <c r="I43" s="71"/>
      <c r="J43" s="160"/>
      <c r="K43" s="160"/>
      <c r="L43" s="160"/>
      <c r="M43" s="84"/>
      <c r="N43" s="71"/>
      <c r="O43" s="71"/>
      <c r="P43" s="71"/>
    </row>
    <row r="44" spans="2:21" s="48" customFormat="1" ht="7.5" customHeight="1" x14ac:dyDescent="0.2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21" s="48" customFormat="1" ht="21" customHeight="1" x14ac:dyDescent="0.2">
      <c r="H45" s="147" t="s">
        <v>48</v>
      </c>
      <c r="I45" s="132"/>
      <c r="J45" s="132"/>
      <c r="K45" s="132"/>
      <c r="L45" s="132"/>
      <c r="M45" s="132"/>
      <c r="N45" s="132"/>
      <c r="O45" s="132"/>
      <c r="Q45" s="74"/>
      <c r="R45" s="74"/>
    </row>
    <row r="46" spans="2:21" ht="21" customHeight="1" x14ac:dyDescent="0.2">
      <c r="G46" s="48"/>
      <c r="H46" s="132"/>
      <c r="I46" s="132"/>
      <c r="J46" s="132"/>
      <c r="K46" s="132"/>
      <c r="L46" s="132"/>
      <c r="M46" s="132"/>
      <c r="N46" s="132"/>
      <c r="O46" s="132"/>
      <c r="Q46" s="61"/>
      <c r="R46" s="61"/>
      <c r="S46" s="61"/>
      <c r="T46" s="61"/>
      <c r="U46" s="61"/>
    </row>
    <row r="47" spans="2:21" ht="7.5" customHeight="1" x14ac:dyDescent="0.2">
      <c r="G47" s="48"/>
    </row>
    <row r="48" spans="2:21" ht="21" customHeight="1" x14ac:dyDescent="0.2">
      <c r="J48" s="152" t="s">
        <v>11</v>
      </c>
      <c r="K48" s="152"/>
      <c r="L48" s="152"/>
      <c r="M48" s="81"/>
      <c r="R48" s="66"/>
    </row>
    <row r="49" spans="4:18" ht="21" customHeight="1" x14ac:dyDescent="0.2">
      <c r="J49" s="152"/>
      <c r="K49" s="152"/>
      <c r="L49" s="152"/>
      <c r="M49" s="81"/>
    </row>
    <row r="50" spans="4:18" ht="7.5" customHeight="1" x14ac:dyDescent="0.2"/>
    <row r="51" spans="4:18" s="48" customFormat="1" ht="21" customHeight="1" x14ac:dyDescent="0.2">
      <c r="F51" s="62"/>
      <c r="G51" s="62"/>
      <c r="H51" s="62"/>
      <c r="I51" s="162" t="s">
        <v>49</v>
      </c>
      <c r="J51" s="163"/>
      <c r="K51" s="163"/>
      <c r="L51" s="163"/>
      <c r="M51" s="163"/>
      <c r="N51" s="163"/>
      <c r="O51" s="62"/>
      <c r="P51" s="62"/>
    </row>
    <row r="52" spans="4:18" s="48" customFormat="1" ht="21" customHeight="1" x14ac:dyDescent="0.2">
      <c r="F52" s="62"/>
      <c r="G52" s="62"/>
      <c r="H52" s="62"/>
      <c r="I52" s="163"/>
      <c r="J52" s="163"/>
      <c r="K52" s="163"/>
      <c r="L52" s="163"/>
      <c r="M52" s="163"/>
      <c r="N52" s="163"/>
      <c r="O52" s="62"/>
      <c r="P52" s="62"/>
    </row>
    <row r="53" spans="4:18" s="48" customFormat="1" ht="12.75" customHeight="1" x14ac:dyDescent="0.2"/>
    <row r="54" spans="4:18" ht="21" customHeight="1" x14ac:dyDescent="0.2"/>
    <row r="55" spans="4:18" ht="25.5" customHeight="1" x14ac:dyDescent="0.5">
      <c r="E55" s="117" t="str">
        <f>Fedlap!E30</f>
        <v>2921, Komárom, Laboráns u.3.</v>
      </c>
      <c r="F55" s="117"/>
      <c r="G55" s="117"/>
      <c r="H55" s="117" t="str">
        <f>Fedlap!E32</f>
        <v xml:space="preserve">2022.november 25. </v>
      </c>
      <c r="I55" s="116"/>
    </row>
    <row r="56" spans="4:18" ht="12.75" customHeight="1" x14ac:dyDescent="0.2">
      <c r="D56" s="63"/>
      <c r="E56" s="63"/>
    </row>
    <row r="57" spans="4:18" ht="12.75" customHeight="1" x14ac:dyDescent="0.2">
      <c r="D57" s="63"/>
      <c r="E57" s="63"/>
    </row>
    <row r="58" spans="4:18" ht="13.5" customHeight="1" x14ac:dyDescent="0.2">
      <c r="D58" s="54"/>
      <c r="E58" s="54"/>
    </row>
    <row r="59" spans="4:18" x14ac:dyDescent="0.2">
      <c r="O59" s="48"/>
    </row>
    <row r="61" spans="4:18" ht="12.75" customHeight="1" x14ac:dyDescent="0.2">
      <c r="D61" s="63"/>
      <c r="E61" s="63"/>
    </row>
    <row r="62" spans="4:18" s="48" customFormat="1" ht="27.75" customHeight="1" x14ac:dyDescent="0.5">
      <c r="D62" s="63"/>
      <c r="E62" s="148"/>
      <c r="F62" s="149"/>
      <c r="G62" s="149"/>
      <c r="O62" s="63"/>
      <c r="P62" s="148"/>
      <c r="Q62" s="149"/>
      <c r="R62" s="149"/>
    </row>
    <row r="63" spans="4:18" ht="7.5" customHeight="1" x14ac:dyDescent="0.2"/>
    <row r="64" spans="4:18" ht="23.25" x14ac:dyDescent="0.35">
      <c r="F64" s="115" t="s">
        <v>82</v>
      </c>
      <c r="O64" s="75"/>
      <c r="P64" s="150" t="s">
        <v>84</v>
      </c>
      <c r="Q64" s="132"/>
      <c r="R64" s="132"/>
    </row>
    <row r="65" spans="4:16" ht="14.25" customHeight="1" x14ac:dyDescent="0.2"/>
    <row r="66" spans="4:16" ht="12.75" customHeight="1" x14ac:dyDescent="0.2">
      <c r="D66" s="57"/>
      <c r="E66" s="57"/>
      <c r="F66" s="58"/>
      <c r="G66" s="58"/>
    </row>
    <row r="67" spans="4:16" ht="12.75" customHeight="1" x14ac:dyDescent="0.2">
      <c r="D67" s="57"/>
      <c r="E67" s="57"/>
      <c r="F67" s="58"/>
      <c r="G67" s="58"/>
    </row>
    <row r="80" spans="4:16" x14ac:dyDescent="0.2">
      <c r="G80" s="153" t="s">
        <v>35</v>
      </c>
      <c r="H80" s="153"/>
      <c r="I80" s="153"/>
      <c r="J80" s="153"/>
      <c r="K80" s="153"/>
      <c r="L80" s="153"/>
      <c r="M80" s="153"/>
      <c r="N80" s="153"/>
      <c r="O80" s="153"/>
      <c r="P80" s="154"/>
    </row>
    <row r="81" spans="2:17" x14ac:dyDescent="0.2">
      <c r="G81" s="153"/>
      <c r="H81" s="153"/>
      <c r="I81" s="153"/>
      <c r="J81" s="153"/>
      <c r="K81" s="153"/>
      <c r="L81" s="153"/>
      <c r="M81" s="153"/>
      <c r="N81" s="153"/>
      <c r="O81" s="153"/>
      <c r="P81" s="154"/>
    </row>
    <row r="82" spans="2:17" x14ac:dyDescent="0.2">
      <c r="G82" s="153"/>
      <c r="H82" s="153"/>
      <c r="I82" s="153"/>
      <c r="J82" s="153"/>
      <c r="K82" s="153"/>
      <c r="L82" s="153"/>
      <c r="M82" s="153"/>
      <c r="N82" s="153"/>
      <c r="O82" s="153"/>
      <c r="P82" s="154"/>
    </row>
    <row r="83" spans="2:17" x14ac:dyDescent="0.2">
      <c r="G83" s="153"/>
      <c r="H83" s="153"/>
      <c r="I83" s="153"/>
      <c r="J83" s="153"/>
      <c r="K83" s="153"/>
      <c r="L83" s="153"/>
      <c r="M83" s="153"/>
      <c r="N83" s="153"/>
      <c r="O83" s="153"/>
      <c r="P83" s="154"/>
    </row>
    <row r="84" spans="2:17" x14ac:dyDescent="0.2">
      <c r="G84" s="153"/>
      <c r="H84" s="153"/>
      <c r="I84" s="153"/>
      <c r="J84" s="153"/>
      <c r="K84" s="153"/>
      <c r="L84" s="153"/>
      <c r="M84" s="153"/>
      <c r="N84" s="153"/>
      <c r="O84" s="153"/>
      <c r="P84" s="154"/>
    </row>
    <row r="85" spans="2:17" x14ac:dyDescent="0.2"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90" spans="2:17" x14ac:dyDescent="0.2">
      <c r="F90" s="157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Lencz Sára</v>
      </c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2:17" ht="12.75" customHeight="1" x14ac:dyDescent="0.2"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2:17" ht="12.75" customHeight="1" x14ac:dyDescent="0.2">
      <c r="B92" t="s">
        <v>10</v>
      </c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2:17" ht="12.75" customHeight="1" x14ac:dyDescent="0.2"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2:17" ht="12.75" customHeight="1" x14ac:dyDescent="0.2"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</row>
    <row r="96" spans="2:17" ht="29.25" x14ac:dyDescent="0.5">
      <c r="I96" s="156" t="s">
        <v>44</v>
      </c>
      <c r="J96" s="156"/>
      <c r="K96" s="156"/>
      <c r="L96" s="156"/>
      <c r="M96" s="156"/>
      <c r="N96" s="156"/>
    </row>
    <row r="99" spans="2:19" ht="21" customHeight="1" x14ac:dyDescent="0.2">
      <c r="F99" s="144" t="s">
        <v>36</v>
      </c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</row>
    <row r="100" spans="2:19" ht="21" customHeight="1" x14ac:dyDescent="0.2"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</row>
    <row r="101" spans="2:19" ht="7.5" customHeight="1" x14ac:dyDescent="0.2"/>
    <row r="102" spans="2:19" ht="21" customHeight="1" x14ac:dyDescent="0.2">
      <c r="E102" s="161" t="str">
        <f>Fedlap!E28</f>
        <v>Komárom-Esztergom</v>
      </c>
      <c r="F102" s="161"/>
      <c r="G102" s="161"/>
      <c r="H102" s="161"/>
      <c r="I102" s="161"/>
      <c r="J102" s="161"/>
      <c r="K102" s="161"/>
      <c r="L102" s="161" t="s">
        <v>83</v>
      </c>
      <c r="M102" s="161"/>
      <c r="N102" s="161"/>
      <c r="O102" s="161"/>
      <c r="P102" s="161"/>
      <c r="Q102" s="161"/>
      <c r="R102" s="161"/>
      <c r="S102" s="161"/>
    </row>
    <row r="103" spans="2:19" ht="21" customHeight="1" x14ac:dyDescent="0.2"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</row>
    <row r="104" spans="2:19" ht="7.5" customHeight="1" x14ac:dyDescent="0.2"/>
    <row r="105" spans="2:19" ht="21" customHeight="1" x14ac:dyDescent="0.2">
      <c r="B105" t="s">
        <v>46</v>
      </c>
      <c r="E105" s="14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45"/>
      <c r="G105" s="145"/>
      <c r="H105" s="145"/>
      <c r="I105" s="145"/>
      <c r="J105" s="145"/>
      <c r="K105" s="145"/>
      <c r="L105" s="145"/>
      <c r="M105" s="149"/>
      <c r="N105" s="151" t="s">
        <v>40</v>
      </c>
      <c r="O105" s="145"/>
      <c r="P105" s="145"/>
      <c r="Q105" s="145"/>
      <c r="R105" s="149"/>
    </row>
    <row r="106" spans="2:19" ht="21" customHeight="1" x14ac:dyDescent="0.2">
      <c r="E106" s="145"/>
      <c r="F106" s="145"/>
      <c r="G106" s="145"/>
      <c r="H106" s="145"/>
      <c r="I106" s="145"/>
      <c r="J106" s="145"/>
      <c r="K106" s="145"/>
      <c r="L106" s="145"/>
      <c r="M106" s="149"/>
      <c r="N106" s="145"/>
      <c r="O106" s="145"/>
      <c r="P106" s="145"/>
      <c r="Q106" s="145"/>
      <c r="R106" s="149"/>
    </row>
    <row r="107" spans="2:19" ht="7.5" customHeight="1" x14ac:dyDescent="0.2"/>
    <row r="108" spans="2:19" ht="21" customHeight="1" x14ac:dyDescent="0.2">
      <c r="B108" t="s">
        <v>47</v>
      </c>
      <c r="E108" s="14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45"/>
      <c r="G108" s="145"/>
      <c r="H108" s="145"/>
      <c r="I108" s="145"/>
      <c r="J108" s="145"/>
      <c r="K108" s="145"/>
      <c r="L108" s="151" t="s">
        <v>43</v>
      </c>
      <c r="M108" s="151"/>
      <c r="N108" s="145"/>
      <c r="O108" s="145"/>
      <c r="P108" s="145"/>
      <c r="Q108" s="145"/>
      <c r="R108" s="149"/>
    </row>
    <row r="109" spans="2:19" s="48" customFormat="1" ht="21" customHeight="1" x14ac:dyDescent="0.2"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9"/>
    </row>
    <row r="110" spans="2:19" s="48" customFormat="1" ht="12.75" customHeight="1" x14ac:dyDescent="0.2">
      <c r="B110" s="48" t="s">
        <v>45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9" s="48" customFormat="1" ht="21" customHeight="1" x14ac:dyDescent="0.6">
      <c r="G111" s="71"/>
      <c r="H111" s="71"/>
      <c r="I111" s="71"/>
      <c r="J111" s="159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163</v>
      </c>
      <c r="K111" s="145"/>
      <c r="L111" s="145"/>
      <c r="M111" s="83"/>
      <c r="N111" s="71"/>
      <c r="O111" s="71"/>
      <c r="P111" s="71"/>
    </row>
    <row r="112" spans="2:19" ht="21" customHeight="1" x14ac:dyDescent="0.6">
      <c r="J112" s="145"/>
      <c r="K112" s="145"/>
      <c r="L112" s="145"/>
      <c r="M112" s="83"/>
    </row>
    <row r="113" spans="4:16" ht="7.5" customHeight="1" x14ac:dyDescent="0.2"/>
    <row r="114" spans="4:16" ht="21" customHeight="1" x14ac:dyDescent="0.2">
      <c r="H114" s="147" t="s">
        <v>48</v>
      </c>
      <c r="I114" s="149"/>
      <c r="J114" s="149"/>
      <c r="K114" s="149"/>
      <c r="L114" s="149"/>
      <c r="M114" s="149"/>
      <c r="N114" s="149"/>
      <c r="O114" s="149"/>
    </row>
    <row r="115" spans="4:16" ht="21" customHeight="1" x14ac:dyDescent="0.2">
      <c r="H115" s="149"/>
      <c r="I115" s="149"/>
      <c r="J115" s="149"/>
      <c r="K115" s="149"/>
      <c r="L115" s="149"/>
      <c r="M115" s="149"/>
      <c r="N115" s="149"/>
      <c r="O115" s="149"/>
    </row>
    <row r="116" spans="4:16" ht="7.5" customHeight="1" x14ac:dyDescent="0.2"/>
    <row r="117" spans="4:16" ht="21" customHeight="1" x14ac:dyDescent="0.2">
      <c r="J117" s="152" t="s">
        <v>12</v>
      </c>
      <c r="K117" s="152"/>
      <c r="L117" s="152"/>
      <c r="M117" s="81"/>
    </row>
    <row r="118" spans="4:16" ht="21" customHeight="1" x14ac:dyDescent="0.2">
      <c r="F118" s="62"/>
      <c r="G118" s="62"/>
      <c r="H118" s="62"/>
      <c r="I118" s="62"/>
      <c r="J118" s="152"/>
      <c r="K118" s="152"/>
      <c r="L118" s="152"/>
      <c r="M118" s="81"/>
      <c r="N118" s="62"/>
      <c r="O118" s="62"/>
      <c r="P118" s="62"/>
    </row>
    <row r="119" spans="4:16" ht="7.5" customHeight="1" x14ac:dyDescent="0.2">
      <c r="F119" s="62"/>
      <c r="G119" s="62"/>
      <c r="H119" s="62"/>
      <c r="I119" s="62"/>
      <c r="J119" s="62"/>
      <c r="K119" s="62"/>
      <c r="L119" s="62"/>
      <c r="M119" s="82"/>
      <c r="N119" s="62"/>
      <c r="O119" s="62"/>
      <c r="P119" s="62"/>
    </row>
    <row r="120" spans="4:16" ht="21" customHeight="1" x14ac:dyDescent="0.2">
      <c r="I120" s="162" t="s">
        <v>49</v>
      </c>
      <c r="J120" s="163"/>
      <c r="K120" s="163"/>
      <c r="L120" s="163"/>
      <c r="M120" s="163"/>
      <c r="N120" s="163"/>
    </row>
    <row r="121" spans="4:16" s="48" customFormat="1" ht="21" customHeight="1" x14ac:dyDescent="0.2">
      <c r="I121" s="163"/>
      <c r="J121" s="163"/>
      <c r="K121" s="163"/>
      <c r="L121" s="163"/>
      <c r="M121" s="163"/>
      <c r="N121" s="163"/>
    </row>
    <row r="123" spans="4:16" s="48" customFormat="1" ht="21" customHeight="1" x14ac:dyDescent="0.2">
      <c r="D123" s="59"/>
      <c r="E123" s="59"/>
    </row>
    <row r="124" spans="4:16" s="48" customFormat="1" ht="25.5" customHeight="1" x14ac:dyDescent="0.5">
      <c r="D124" s="59"/>
      <c r="E124" s="117" t="str">
        <f>Fedlap!E30</f>
        <v>2921, Komárom, Laboráns u.3.</v>
      </c>
      <c r="F124" s="117"/>
      <c r="G124" s="117"/>
      <c r="H124" s="117" t="str">
        <f>Fedlap!E32</f>
        <v xml:space="preserve">2022.november 25. </v>
      </c>
      <c r="I124" s="116"/>
    </row>
    <row r="125" spans="4:16" x14ac:dyDescent="0.2">
      <c r="F125" s="48"/>
    </row>
    <row r="128" spans="4:16" ht="12.75" customHeight="1" x14ac:dyDescent="0.2">
      <c r="D128" s="59"/>
      <c r="E128" s="59"/>
    </row>
    <row r="129" spans="4:18" ht="12.75" customHeight="1" x14ac:dyDescent="0.2">
      <c r="D129" s="59"/>
      <c r="E129" s="59"/>
    </row>
    <row r="131" spans="4:18" s="48" customFormat="1" ht="27.75" customHeight="1" x14ac:dyDescent="0.5">
      <c r="E131" s="148"/>
      <c r="F131" s="149"/>
      <c r="G131" s="149"/>
      <c r="P131" s="148"/>
      <c r="Q131" s="149"/>
      <c r="R131" s="149"/>
    </row>
    <row r="132" spans="4:18" ht="7.5" customHeight="1" x14ac:dyDescent="0.2"/>
    <row r="133" spans="4:18" ht="23.25" customHeight="1" x14ac:dyDescent="0.35">
      <c r="D133" s="57"/>
      <c r="E133" s="150" t="s">
        <v>82</v>
      </c>
      <c r="F133" s="132"/>
      <c r="G133" s="132"/>
      <c r="H133" s="114"/>
      <c r="I133" s="114"/>
      <c r="J133" s="114"/>
      <c r="K133" s="114"/>
      <c r="L133" s="114"/>
      <c r="M133" s="114"/>
      <c r="N133" s="114"/>
      <c r="O133" s="114"/>
      <c r="P133" s="150" t="s">
        <v>84</v>
      </c>
      <c r="Q133" s="132"/>
      <c r="R133" s="132"/>
    </row>
    <row r="134" spans="4:18" ht="12.75" customHeight="1" x14ac:dyDescent="0.2">
      <c r="D134" s="57"/>
      <c r="E134" s="57"/>
      <c r="F134" s="58"/>
      <c r="G134" s="58"/>
    </row>
    <row r="138" spans="4:18" ht="12.75" customHeight="1" x14ac:dyDescent="0.35">
      <c r="D138" s="155"/>
      <c r="E138" s="155"/>
      <c r="F138" s="155"/>
      <c r="G138" s="155"/>
      <c r="H138" s="149"/>
    </row>
    <row r="150" spans="6:17" x14ac:dyDescent="0.2">
      <c r="G150" s="153" t="s">
        <v>35</v>
      </c>
      <c r="H150" s="153"/>
      <c r="I150" s="153"/>
      <c r="J150" s="153"/>
      <c r="K150" s="153"/>
      <c r="L150" s="153"/>
      <c r="M150" s="153"/>
      <c r="N150" s="153"/>
      <c r="O150" s="153"/>
      <c r="P150" s="154"/>
    </row>
    <row r="151" spans="6:17" x14ac:dyDescent="0.2">
      <c r="G151" s="153"/>
      <c r="H151" s="153"/>
      <c r="I151" s="153"/>
      <c r="J151" s="153"/>
      <c r="K151" s="153"/>
      <c r="L151" s="153"/>
      <c r="M151" s="153"/>
      <c r="N151" s="153"/>
      <c r="O151" s="153"/>
      <c r="P151" s="154"/>
    </row>
    <row r="152" spans="6:17" x14ac:dyDescent="0.2">
      <c r="G152" s="153"/>
      <c r="H152" s="153"/>
      <c r="I152" s="153"/>
      <c r="J152" s="153"/>
      <c r="K152" s="153"/>
      <c r="L152" s="153"/>
      <c r="M152" s="153"/>
      <c r="N152" s="153"/>
      <c r="O152" s="153"/>
      <c r="P152" s="154"/>
    </row>
    <row r="153" spans="6:17" x14ac:dyDescent="0.2">
      <c r="G153" s="153"/>
      <c r="H153" s="153"/>
      <c r="I153" s="153"/>
      <c r="J153" s="153"/>
      <c r="K153" s="153"/>
      <c r="L153" s="153"/>
      <c r="M153" s="153"/>
      <c r="N153" s="153"/>
      <c r="O153" s="153"/>
      <c r="P153" s="154"/>
    </row>
    <row r="154" spans="6:17" x14ac:dyDescent="0.2">
      <c r="G154" s="153"/>
      <c r="H154" s="153"/>
      <c r="I154" s="153"/>
      <c r="J154" s="153"/>
      <c r="K154" s="153"/>
      <c r="L154" s="153"/>
      <c r="M154" s="153"/>
      <c r="N154" s="153"/>
      <c r="O154" s="153"/>
      <c r="P154" s="154"/>
    </row>
    <row r="155" spans="6:17" x14ac:dyDescent="0.2">
      <c r="G155" s="153"/>
      <c r="H155" s="153"/>
      <c r="I155" s="153"/>
      <c r="J155" s="153"/>
      <c r="K155" s="153"/>
      <c r="L155" s="153"/>
      <c r="M155" s="153"/>
      <c r="N155" s="153"/>
      <c r="O155" s="153"/>
      <c r="P155" s="154"/>
    </row>
    <row r="160" spans="6:17" x14ac:dyDescent="0.2">
      <c r="F160" s="157" t="str">
        <f>IF(B2="LPU Fiú Ái 20",Áik_nylpu_Fiú_20!B5,IF(B2="LPU Fiú KI 20",KI_nylpu_Fiú_20!B5,IF(B2="ZLPU Fiú Ái 20",'Áik_Zlpu_Fiú_20 '!B5,IF(B2="ZLPU Fiú KI 20",'KI_Zlpu_Fiú_20 '!#REF!,IF(B2="LPU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Bánszegi Melodi</v>
      </c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2:19" ht="12.75" customHeight="1" x14ac:dyDescent="0.2"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2:19" s="48" customFormat="1" ht="12.75" customHeight="1" x14ac:dyDescent="0.2">
      <c r="B162" s="48" t="s">
        <v>10</v>
      </c>
      <c r="E162" s="71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2:19" ht="12.75" customHeight="1" x14ac:dyDescent="0.2">
      <c r="E163" s="61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61"/>
      <c r="S163" s="61"/>
    </row>
    <row r="164" spans="2:19" ht="12.75" customHeight="1" x14ac:dyDescent="0.2">
      <c r="E164" s="61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  <c r="R164" s="61"/>
      <c r="S164" s="61"/>
    </row>
    <row r="166" spans="2:19" ht="29.25" x14ac:dyDescent="0.5">
      <c r="I166" s="156" t="s">
        <v>44</v>
      </c>
      <c r="J166" s="156"/>
      <c r="K166" s="156"/>
      <c r="L166" s="156"/>
      <c r="M166" s="156"/>
      <c r="N166" s="156"/>
    </row>
    <row r="169" spans="2:19" ht="21" customHeight="1" x14ac:dyDescent="0.2">
      <c r="F169" s="144" t="s">
        <v>36</v>
      </c>
      <c r="G169" s="145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</row>
    <row r="170" spans="2:19" ht="21" customHeight="1" x14ac:dyDescent="0.2">
      <c r="F170" s="145"/>
      <c r="G170" s="145"/>
      <c r="H170" s="145"/>
      <c r="I170" s="145"/>
      <c r="J170" s="145"/>
      <c r="K170" s="145"/>
      <c r="L170" s="145"/>
      <c r="M170" s="145"/>
      <c r="N170" s="145"/>
      <c r="O170" s="145"/>
      <c r="P170" s="145"/>
      <c r="Q170" s="145"/>
    </row>
    <row r="171" spans="2:19" ht="7.5" customHeight="1" x14ac:dyDescent="0.2"/>
    <row r="172" spans="2:19" ht="21" customHeight="1" x14ac:dyDescent="0.2">
      <c r="E172" s="161" t="str">
        <f>Fedlap!E28</f>
        <v>Komárom-Esztergom</v>
      </c>
      <c r="F172" s="161"/>
      <c r="G172" s="161"/>
      <c r="H172" s="161"/>
      <c r="I172" s="161"/>
      <c r="J172" s="161"/>
      <c r="K172" s="161"/>
      <c r="L172" s="161" t="s">
        <v>83</v>
      </c>
      <c r="M172" s="161"/>
      <c r="N172" s="161"/>
      <c r="O172" s="161"/>
      <c r="P172" s="161"/>
      <c r="Q172" s="161"/>
      <c r="R172" s="161"/>
      <c r="S172" s="161"/>
    </row>
    <row r="173" spans="2:19" ht="21" customHeight="1" x14ac:dyDescent="0.2">
      <c r="E173" s="161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  <c r="P173" s="161"/>
      <c r="Q173" s="161"/>
      <c r="R173" s="161"/>
      <c r="S173" s="161"/>
    </row>
    <row r="174" spans="2:19" ht="7.5" customHeight="1" x14ac:dyDescent="0.2"/>
    <row r="175" spans="2:19" ht="21" customHeight="1" x14ac:dyDescent="0.2">
      <c r="B175" t="s">
        <v>46</v>
      </c>
      <c r="E175" s="14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45"/>
      <c r="G175" s="145"/>
      <c r="H175" s="145"/>
      <c r="I175" s="145"/>
      <c r="J175" s="145"/>
      <c r="K175" s="145"/>
      <c r="L175" s="145"/>
      <c r="M175" s="149"/>
      <c r="N175" s="151" t="s">
        <v>40</v>
      </c>
      <c r="O175" s="145"/>
      <c r="P175" s="145"/>
      <c r="Q175" s="145"/>
      <c r="R175" s="149"/>
    </row>
    <row r="176" spans="2:19" ht="21" customHeight="1" x14ac:dyDescent="0.2">
      <c r="E176" s="145"/>
      <c r="F176" s="145"/>
      <c r="G176" s="145"/>
      <c r="H176" s="145"/>
      <c r="I176" s="145"/>
      <c r="J176" s="145"/>
      <c r="K176" s="145"/>
      <c r="L176" s="145"/>
      <c r="M176" s="149"/>
      <c r="N176" s="145"/>
      <c r="O176" s="145"/>
      <c r="P176" s="145"/>
      <c r="Q176" s="145"/>
      <c r="R176" s="149"/>
    </row>
    <row r="177" spans="2:23" ht="7.5" customHeight="1" x14ac:dyDescent="0.2"/>
    <row r="178" spans="2:23" ht="21" customHeight="1" x14ac:dyDescent="0.2">
      <c r="B178" t="s">
        <v>47</v>
      </c>
      <c r="E178" s="14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45"/>
      <c r="G178" s="145"/>
      <c r="H178" s="145"/>
      <c r="I178" s="145"/>
      <c r="J178" s="145"/>
      <c r="K178" s="145"/>
      <c r="L178" s="151" t="s">
        <v>43</v>
      </c>
      <c r="M178" s="151"/>
      <c r="N178" s="145"/>
      <c r="O178" s="145"/>
      <c r="P178" s="145"/>
      <c r="Q178" s="145"/>
      <c r="R178" s="149"/>
    </row>
    <row r="179" spans="2:23" s="48" customFormat="1" ht="21" customHeight="1" x14ac:dyDescent="0.2">
      <c r="E179" s="145"/>
      <c r="F179" s="145"/>
      <c r="G179" s="145"/>
      <c r="H179" s="145"/>
      <c r="I179" s="145"/>
      <c r="J179" s="145"/>
      <c r="K179" s="145"/>
      <c r="L179" s="145"/>
      <c r="M179" s="145"/>
      <c r="N179" s="145"/>
      <c r="O179" s="145"/>
      <c r="P179" s="145"/>
      <c r="Q179" s="145"/>
      <c r="R179" s="149"/>
      <c r="W179" s="76"/>
    </row>
    <row r="180" spans="2:23" ht="12.75" customHeight="1" x14ac:dyDescent="0.2">
      <c r="E180" s="61"/>
      <c r="F180" s="61"/>
      <c r="G180" s="61"/>
      <c r="H180" s="61"/>
      <c r="I180" s="61"/>
      <c r="J180" s="61"/>
      <c r="K180" s="61"/>
      <c r="L180" s="61"/>
      <c r="M180" s="79"/>
      <c r="N180" s="61"/>
      <c r="O180" s="61"/>
      <c r="P180" s="61"/>
      <c r="Q180" s="61"/>
      <c r="R180" s="61"/>
      <c r="S180" s="61"/>
    </row>
    <row r="181" spans="2:23" ht="21" customHeight="1" x14ac:dyDescent="0.2">
      <c r="B181" t="s">
        <v>45</v>
      </c>
      <c r="E181" s="61"/>
      <c r="F181" s="61"/>
      <c r="G181" s="61"/>
      <c r="H181" s="61"/>
      <c r="I181" s="61"/>
      <c r="J181" s="159">
        <f>IF(B2="LPU Fiú Ái 20",Áik_nylpu_Fiú_20!I5,IF(B2="ZLPU Fiú Ái 20",'Áik_Zlpu_Fiú_20 '!I5,IF(B2="LPU Fiú KI 20",KI_nylpu_Fiú_20!I5,IF(B2="ZLPU Fiú KI 20",'KI_Zlpu_Fiú_20 '!#REF!,IF(B2="LPU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161</v>
      </c>
      <c r="K181" s="159"/>
      <c r="L181" s="159"/>
      <c r="M181" s="80"/>
      <c r="N181" s="61"/>
      <c r="O181" s="61"/>
      <c r="P181" s="61"/>
      <c r="Q181" s="61"/>
      <c r="R181" s="61"/>
      <c r="S181" s="61"/>
    </row>
    <row r="182" spans="2:23" ht="21" customHeight="1" x14ac:dyDescent="0.2">
      <c r="J182" s="159"/>
      <c r="K182" s="159"/>
      <c r="L182" s="159"/>
      <c r="M182" s="80"/>
    </row>
    <row r="183" spans="2:23" ht="7.5" customHeight="1" x14ac:dyDescent="0.2"/>
    <row r="184" spans="2:23" ht="21" customHeight="1" x14ac:dyDescent="0.2">
      <c r="H184" s="147" t="s">
        <v>48</v>
      </c>
      <c r="I184" s="149"/>
      <c r="J184" s="149"/>
      <c r="K184" s="149"/>
      <c r="L184" s="149"/>
      <c r="M184" s="149"/>
      <c r="N184" s="149"/>
      <c r="O184" s="149"/>
    </row>
    <row r="185" spans="2:23" ht="21" customHeight="1" x14ac:dyDescent="0.2">
      <c r="H185" s="149"/>
      <c r="I185" s="149"/>
      <c r="J185" s="149"/>
      <c r="K185" s="149"/>
      <c r="L185" s="149"/>
      <c r="M185" s="149"/>
      <c r="N185" s="149"/>
      <c r="O185" s="149"/>
    </row>
    <row r="186" spans="2:23" ht="7.5" customHeight="1" x14ac:dyDescent="0.2"/>
    <row r="187" spans="2:23" ht="21" customHeight="1" x14ac:dyDescent="0.2">
      <c r="J187" s="152" t="s">
        <v>13</v>
      </c>
      <c r="K187" s="152"/>
      <c r="L187" s="152"/>
      <c r="M187" s="81"/>
    </row>
    <row r="188" spans="2:23" ht="21" customHeight="1" x14ac:dyDescent="0.2">
      <c r="F188" s="62"/>
      <c r="G188" s="62"/>
      <c r="H188" s="62"/>
      <c r="I188" s="62"/>
      <c r="J188" s="152"/>
      <c r="K188" s="152"/>
      <c r="L188" s="152"/>
      <c r="M188" s="81"/>
      <c r="N188" s="62"/>
      <c r="O188" s="62"/>
      <c r="P188" s="62"/>
    </row>
    <row r="189" spans="2:23" ht="7.5" customHeight="1" x14ac:dyDescent="0.2">
      <c r="F189" s="62"/>
      <c r="G189" s="62"/>
      <c r="H189" s="62"/>
      <c r="I189" s="62"/>
      <c r="J189" s="62"/>
      <c r="K189" s="62"/>
      <c r="L189" s="62"/>
      <c r="M189" s="82"/>
      <c r="N189" s="62"/>
      <c r="O189" s="62"/>
      <c r="P189" s="62"/>
    </row>
    <row r="190" spans="2:23" ht="21" customHeight="1" x14ac:dyDescent="0.2">
      <c r="I190" s="162" t="s">
        <v>49</v>
      </c>
      <c r="J190" s="163"/>
      <c r="K190" s="163"/>
      <c r="L190" s="163"/>
      <c r="M190" s="163"/>
      <c r="N190" s="163"/>
    </row>
    <row r="191" spans="2:23" ht="21" customHeight="1" x14ac:dyDescent="0.2">
      <c r="I191" s="163"/>
      <c r="J191" s="163"/>
      <c r="K191" s="163"/>
      <c r="L191" s="163"/>
      <c r="M191" s="163"/>
      <c r="N191" s="163"/>
    </row>
    <row r="193" spans="4:18" s="48" customFormat="1" ht="21" customHeight="1" x14ac:dyDescent="0.2">
      <c r="D193" s="59"/>
      <c r="E193" s="59"/>
    </row>
    <row r="194" spans="4:18" s="48" customFormat="1" ht="25.5" customHeight="1" x14ac:dyDescent="0.5">
      <c r="D194" s="59"/>
      <c r="E194" s="117" t="str">
        <f>Fedlap!E30</f>
        <v>2921, Komárom, Laboráns u.3.</v>
      </c>
      <c r="F194" s="117"/>
      <c r="G194" s="117"/>
      <c r="H194" s="117" t="str">
        <f>Fedlap!E32</f>
        <v xml:space="preserve">2022.november 25. </v>
      </c>
      <c r="I194" s="116"/>
    </row>
    <row r="198" spans="4:18" s="48" customFormat="1" ht="12.75" customHeight="1" x14ac:dyDescent="0.2">
      <c r="D198" s="59"/>
      <c r="E198" s="59"/>
    </row>
    <row r="199" spans="4:18" s="48" customFormat="1" ht="12.75" customHeight="1" x14ac:dyDescent="0.2">
      <c r="D199" s="59"/>
      <c r="E199" s="59"/>
    </row>
    <row r="201" spans="4:18" ht="27.75" customHeight="1" x14ac:dyDescent="0.5">
      <c r="E201" s="148"/>
      <c r="F201" s="149"/>
      <c r="G201" s="149"/>
      <c r="P201" s="148"/>
      <c r="Q201" s="149"/>
      <c r="R201" s="149"/>
    </row>
    <row r="202" spans="4:18" ht="7.5" customHeight="1" x14ac:dyDescent="0.2"/>
    <row r="203" spans="4:18" s="48" customFormat="1" ht="23.25" customHeight="1" x14ac:dyDescent="0.35">
      <c r="D203" s="57"/>
      <c r="E203" s="150" t="s">
        <v>82</v>
      </c>
      <c r="F203" s="132"/>
      <c r="G203" s="132"/>
      <c r="H203" s="72"/>
      <c r="I203" s="72"/>
      <c r="J203" s="72"/>
      <c r="K203" s="72"/>
      <c r="L203" s="72"/>
      <c r="M203" s="72"/>
      <c r="N203" s="72"/>
      <c r="O203" s="72"/>
      <c r="P203" s="150" t="s">
        <v>84</v>
      </c>
      <c r="Q203" s="132"/>
      <c r="R203" s="132"/>
    </row>
    <row r="204" spans="4:18" s="48" customFormat="1" ht="12.75" customHeight="1" x14ac:dyDescent="0.2">
      <c r="D204" s="57"/>
      <c r="E204" s="57"/>
      <c r="F204" s="58"/>
      <c r="G204" s="58"/>
    </row>
    <row r="208" spans="4:18" ht="12.75" customHeight="1" x14ac:dyDescent="0.35">
      <c r="D208" s="60"/>
      <c r="E208" s="60"/>
      <c r="F208" s="60"/>
      <c r="G208" s="60"/>
      <c r="H208" s="61"/>
    </row>
  </sheetData>
  <mergeCells count="54"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  <mergeCell ref="E105:M106"/>
    <mergeCell ref="N105:R106"/>
    <mergeCell ref="E131:G131"/>
    <mergeCell ref="I120:N121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F30:Q31"/>
    <mergeCell ref="E39:K40"/>
    <mergeCell ref="H45:O46"/>
    <mergeCell ref="F99:Q100"/>
    <mergeCell ref="P62:R62"/>
    <mergeCell ref="P64:R64"/>
    <mergeCell ref="N36:R37"/>
    <mergeCell ref="E36:M37"/>
    <mergeCell ref="J48:L49"/>
  </mergeCells>
  <dataValidations count="1">
    <dataValidation type="list" allowBlank="1" showInputMessage="1" showErrorMessage="1" sqref="B2" xr:uid="{00000000-0002-0000-0E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W208"/>
  <sheetViews>
    <sheetView view="pageBreakPreview" topLeftCell="A59" zoomScaleNormal="100" zoomScaleSheetLayoutView="100" workbookViewId="0">
      <selection activeCell="E64" sqref="E64:S64"/>
    </sheetView>
  </sheetViews>
  <sheetFormatPr defaultColWidth="9.140625" defaultRowHeight="12.75" x14ac:dyDescent="0.2"/>
  <cols>
    <col min="1" max="1" width="6.42578125" style="65" customWidth="1"/>
    <col min="2" max="2" width="23.85546875" style="65" customWidth="1"/>
    <col min="3" max="3" width="5.5703125" style="65" customWidth="1"/>
    <col min="4" max="4" width="0.140625" style="65" customWidth="1"/>
    <col min="5" max="6" width="9.140625" style="65" customWidth="1"/>
    <col min="7" max="7" width="7.28515625" style="65" customWidth="1"/>
    <col min="8" max="9" width="9.140625" style="65"/>
    <col min="10" max="12" width="4.28515625" style="65" customWidth="1"/>
    <col min="13" max="13" width="4.140625" style="65" customWidth="1"/>
    <col min="14" max="14" width="5.140625" style="65" customWidth="1"/>
    <col min="15" max="17" width="9.140625" style="65"/>
    <col min="18" max="18" width="8.28515625" style="65" customWidth="1"/>
    <col min="19" max="16384" width="9.140625" style="65"/>
  </cols>
  <sheetData>
    <row r="1" spans="2:16" ht="13.5" thickBot="1" x14ac:dyDescent="0.25"/>
    <row r="2" spans="2:16" ht="21" customHeight="1" thickTop="1" thickBot="1" x14ac:dyDescent="0.25">
      <c r="B2" s="77" t="s">
        <v>29</v>
      </c>
    </row>
    <row r="3" spans="2:16" ht="13.5" thickTop="1" x14ac:dyDescent="0.2"/>
    <row r="11" spans="2:16" x14ac:dyDescent="0.2">
      <c r="G11" s="153" t="s">
        <v>35</v>
      </c>
      <c r="H11" s="153"/>
      <c r="I11" s="153"/>
      <c r="J11" s="153"/>
      <c r="K11" s="153"/>
      <c r="L11" s="153"/>
      <c r="M11" s="153"/>
      <c r="N11" s="153"/>
      <c r="O11" s="153"/>
      <c r="P11" s="154"/>
    </row>
    <row r="12" spans="2:16" x14ac:dyDescent="0.2">
      <c r="G12" s="153"/>
      <c r="H12" s="153"/>
      <c r="I12" s="153"/>
      <c r="J12" s="153"/>
      <c r="K12" s="153"/>
      <c r="L12" s="153"/>
      <c r="M12" s="153"/>
      <c r="N12" s="153"/>
      <c r="O12" s="153"/>
      <c r="P12" s="154"/>
    </row>
    <row r="13" spans="2:16" x14ac:dyDescent="0.2">
      <c r="G13" s="153"/>
      <c r="H13" s="153"/>
      <c r="I13" s="153"/>
      <c r="J13" s="153"/>
      <c r="K13" s="153"/>
      <c r="L13" s="153"/>
      <c r="M13" s="153"/>
      <c r="N13" s="153"/>
      <c r="O13" s="153"/>
      <c r="P13" s="154"/>
    </row>
    <row r="14" spans="2:16" x14ac:dyDescent="0.2">
      <c r="G14" s="153"/>
      <c r="H14" s="153"/>
      <c r="I14" s="153"/>
      <c r="J14" s="153"/>
      <c r="K14" s="153"/>
      <c r="L14" s="153"/>
      <c r="M14" s="153"/>
      <c r="N14" s="153"/>
      <c r="O14" s="153"/>
      <c r="P14" s="154"/>
    </row>
    <row r="15" spans="2:16" x14ac:dyDescent="0.2">
      <c r="G15" s="153"/>
      <c r="H15" s="153"/>
      <c r="I15" s="153"/>
      <c r="J15" s="153"/>
      <c r="K15" s="153"/>
      <c r="L15" s="153"/>
      <c r="M15" s="153"/>
      <c r="N15" s="153"/>
      <c r="O15" s="153"/>
      <c r="P15" s="154"/>
    </row>
    <row r="16" spans="2:16" x14ac:dyDescent="0.2">
      <c r="G16" s="153"/>
      <c r="H16" s="153"/>
      <c r="I16" s="153"/>
      <c r="J16" s="153"/>
      <c r="K16" s="153"/>
      <c r="L16" s="153"/>
      <c r="M16" s="153"/>
      <c r="N16" s="153"/>
      <c r="O16" s="153"/>
      <c r="P16" s="154"/>
    </row>
    <row r="21" spans="2:17" x14ac:dyDescent="0.2">
      <c r="F21" s="157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Piroska Lara</v>
      </c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</row>
    <row r="22" spans="2:17" ht="12.75" customHeight="1" x14ac:dyDescent="0.2"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2:17" ht="12.75" customHeight="1" x14ac:dyDescent="0.2">
      <c r="B23" s="65" t="s">
        <v>10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</row>
    <row r="24" spans="2:17" ht="12.75" customHeight="1" x14ac:dyDescent="0.2"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2:17" ht="12.75" customHeight="1" x14ac:dyDescent="0.2"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</row>
    <row r="27" spans="2:17" ht="29.25" x14ac:dyDescent="0.5">
      <c r="I27" s="156" t="s">
        <v>44</v>
      </c>
      <c r="J27" s="156"/>
      <c r="K27" s="156"/>
      <c r="L27" s="156"/>
      <c r="M27" s="156"/>
      <c r="N27" s="156"/>
    </row>
    <row r="30" spans="2:17" ht="21" customHeight="1" x14ac:dyDescent="0.2">
      <c r="F30" s="144" t="s">
        <v>36</v>
      </c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</row>
    <row r="31" spans="2:17" ht="21" customHeight="1" x14ac:dyDescent="0.2"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</row>
    <row r="32" spans="2:17" ht="7.5" customHeight="1" x14ac:dyDescent="0.2"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2:21" ht="21" customHeight="1" x14ac:dyDescent="0.2">
      <c r="E33" s="161" t="str">
        <f>Fedlap!E28</f>
        <v>Komárom-Esztergom</v>
      </c>
      <c r="F33" s="161"/>
      <c r="G33" s="161"/>
      <c r="H33" s="161"/>
      <c r="I33" s="161"/>
      <c r="J33" s="161"/>
      <c r="K33" s="161"/>
      <c r="L33" s="161" t="s">
        <v>83</v>
      </c>
      <c r="M33" s="161"/>
      <c r="N33" s="161"/>
      <c r="O33" s="161"/>
      <c r="P33" s="161"/>
      <c r="Q33" s="161"/>
      <c r="R33" s="161"/>
      <c r="S33" s="161"/>
    </row>
    <row r="34" spans="2:21" ht="21" customHeight="1" x14ac:dyDescent="0.2"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</row>
    <row r="35" spans="2:21" ht="7.5" customHeight="1" x14ac:dyDescent="0.6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2:21" ht="21" customHeight="1" x14ac:dyDescent="0.2">
      <c r="B36" s="104" t="s">
        <v>46</v>
      </c>
      <c r="D36" s="65" t="s">
        <v>71</v>
      </c>
      <c r="E36" s="14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45"/>
      <c r="G36" s="145"/>
      <c r="H36" s="145"/>
      <c r="I36" s="145"/>
      <c r="J36" s="145"/>
      <c r="K36" s="145"/>
      <c r="L36" s="145"/>
      <c r="M36" s="149"/>
      <c r="N36" s="151" t="s">
        <v>40</v>
      </c>
      <c r="O36" s="145"/>
      <c r="P36" s="145"/>
      <c r="Q36" s="145"/>
      <c r="R36" s="149"/>
    </row>
    <row r="37" spans="2:21" ht="21" customHeight="1" x14ac:dyDescent="0.2">
      <c r="E37" s="145"/>
      <c r="F37" s="145"/>
      <c r="G37" s="145"/>
      <c r="H37" s="145"/>
      <c r="I37" s="145"/>
      <c r="J37" s="145"/>
      <c r="K37" s="145"/>
      <c r="L37" s="145"/>
      <c r="M37" s="149"/>
      <c r="N37" s="145"/>
      <c r="O37" s="145"/>
      <c r="P37" s="145"/>
      <c r="Q37" s="145"/>
      <c r="R37" s="149"/>
    </row>
    <row r="38" spans="2:21" ht="7.5" customHeight="1" x14ac:dyDescent="0.2"/>
    <row r="39" spans="2:21" ht="21" customHeight="1" x14ac:dyDescent="0.2">
      <c r="B39" s="104" t="s">
        <v>47</v>
      </c>
      <c r="E39" s="14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45"/>
      <c r="G39" s="145"/>
      <c r="H39" s="145"/>
      <c r="I39" s="145"/>
      <c r="J39" s="145"/>
      <c r="K39" s="145"/>
      <c r="L39" s="151" t="s">
        <v>43</v>
      </c>
      <c r="M39" s="151"/>
      <c r="N39" s="145"/>
      <c r="O39" s="145"/>
      <c r="P39" s="145"/>
      <c r="Q39" s="145"/>
      <c r="R39" s="149"/>
    </row>
    <row r="40" spans="2:21" ht="21" customHeight="1" x14ac:dyDescent="0.2"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9"/>
    </row>
    <row r="42" spans="2:21" s="72" customFormat="1" ht="21" customHeight="1" x14ac:dyDescent="0.6">
      <c r="B42" s="104" t="s">
        <v>45</v>
      </c>
      <c r="G42" s="71"/>
      <c r="H42" s="71"/>
      <c r="I42" s="71"/>
      <c r="J42" s="159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165</v>
      </c>
      <c r="K42" s="160"/>
      <c r="L42" s="160"/>
      <c r="M42" s="111"/>
      <c r="N42" s="71"/>
      <c r="O42" s="71"/>
      <c r="P42" s="71"/>
    </row>
    <row r="43" spans="2:21" s="48" customFormat="1" ht="21" customHeight="1" x14ac:dyDescent="0.6">
      <c r="G43" s="71"/>
      <c r="H43" s="71"/>
      <c r="I43" s="71"/>
      <c r="J43" s="160"/>
      <c r="K43" s="160"/>
      <c r="L43" s="160"/>
      <c r="M43" s="111"/>
      <c r="N43" s="71"/>
      <c r="O43" s="71"/>
      <c r="P43" s="71"/>
    </row>
    <row r="44" spans="2:21" s="48" customFormat="1" ht="7.5" customHeight="1" x14ac:dyDescent="0.2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21" s="48" customFormat="1" ht="21" customHeight="1" x14ac:dyDescent="0.2">
      <c r="H45" s="147" t="s">
        <v>48</v>
      </c>
      <c r="I45" s="132"/>
      <c r="J45" s="132"/>
      <c r="K45" s="132"/>
      <c r="L45" s="132"/>
      <c r="M45" s="132"/>
      <c r="N45" s="132"/>
      <c r="O45" s="132"/>
      <c r="Q45" s="74"/>
      <c r="R45" s="74"/>
    </row>
    <row r="46" spans="2:21" ht="21" customHeight="1" x14ac:dyDescent="0.2">
      <c r="G46" s="48"/>
      <c r="H46" s="132"/>
      <c r="I46" s="132"/>
      <c r="J46" s="132"/>
      <c r="K46" s="132"/>
      <c r="L46" s="132"/>
      <c r="M46" s="132"/>
      <c r="N46" s="132"/>
      <c r="O46" s="132"/>
      <c r="Q46" s="103"/>
      <c r="R46" s="103"/>
      <c r="S46" s="103"/>
      <c r="T46" s="103"/>
      <c r="U46" s="103"/>
    </row>
    <row r="47" spans="2:21" ht="7.5" customHeight="1" x14ac:dyDescent="0.2">
      <c r="G47" s="48"/>
    </row>
    <row r="48" spans="2:21" ht="21" customHeight="1" x14ac:dyDescent="0.2">
      <c r="J48" s="152" t="s">
        <v>11</v>
      </c>
      <c r="K48" s="152"/>
      <c r="L48" s="152"/>
      <c r="M48" s="107"/>
      <c r="R48" s="105"/>
    </row>
    <row r="49" spans="4:18" ht="21" customHeight="1" x14ac:dyDescent="0.2">
      <c r="J49" s="152"/>
      <c r="K49" s="152"/>
      <c r="L49" s="152"/>
      <c r="M49" s="107"/>
    </row>
    <row r="50" spans="4:18" ht="7.5" customHeight="1" x14ac:dyDescent="0.2"/>
    <row r="51" spans="4:18" s="48" customFormat="1" ht="21" customHeight="1" x14ac:dyDescent="0.2">
      <c r="F51" s="108"/>
      <c r="G51" s="108"/>
      <c r="H51" s="108"/>
      <c r="I51" s="162" t="s">
        <v>49</v>
      </c>
      <c r="J51" s="163"/>
      <c r="K51" s="163"/>
      <c r="L51" s="163"/>
      <c r="M51" s="163"/>
      <c r="N51" s="163"/>
      <c r="O51" s="108"/>
      <c r="P51" s="108"/>
    </row>
    <row r="52" spans="4:18" s="48" customFormat="1" ht="21" customHeight="1" x14ac:dyDescent="0.2">
      <c r="F52" s="108"/>
      <c r="G52" s="108"/>
      <c r="H52" s="108"/>
      <c r="I52" s="163"/>
      <c r="J52" s="163"/>
      <c r="K52" s="163"/>
      <c r="L52" s="163"/>
      <c r="M52" s="163"/>
      <c r="N52" s="163"/>
      <c r="O52" s="108"/>
      <c r="P52" s="108"/>
    </row>
    <row r="53" spans="4:18" s="48" customFormat="1" ht="12.75" customHeight="1" x14ac:dyDescent="0.2"/>
    <row r="54" spans="4:18" ht="21" customHeight="1" x14ac:dyDescent="0.2"/>
    <row r="55" spans="4:18" ht="25.5" customHeight="1" x14ac:dyDescent="0.5">
      <c r="E55" s="117" t="str">
        <f>Fedlap!E30</f>
        <v>2921, Komárom, Laboráns u.3.</v>
      </c>
      <c r="F55" s="117"/>
      <c r="G55" s="117"/>
      <c r="H55" s="117" t="str">
        <f>Fedlap!E32</f>
        <v xml:space="preserve">2022.november 25. </v>
      </c>
      <c r="I55" s="116"/>
    </row>
    <row r="56" spans="4:18" ht="12.75" customHeight="1" x14ac:dyDescent="0.2">
      <c r="D56" s="63"/>
      <c r="E56" s="63"/>
    </row>
    <row r="57" spans="4:18" ht="12.75" customHeight="1" x14ac:dyDescent="0.2">
      <c r="D57" s="63"/>
      <c r="E57" s="63"/>
    </row>
    <row r="58" spans="4:18" ht="13.5" customHeight="1" x14ac:dyDescent="0.2">
      <c r="D58" s="59"/>
      <c r="E58" s="59"/>
    </row>
    <row r="59" spans="4:18" x14ac:dyDescent="0.2">
      <c r="O59" s="48"/>
    </row>
    <row r="61" spans="4:18" ht="12.75" customHeight="1" x14ac:dyDescent="0.2">
      <c r="D61" s="63"/>
      <c r="E61" s="63"/>
    </row>
    <row r="62" spans="4:18" s="48" customFormat="1" ht="27.75" customHeight="1" x14ac:dyDescent="0.5">
      <c r="D62" s="63"/>
      <c r="E62" s="148"/>
      <c r="F62" s="149"/>
      <c r="G62" s="149"/>
      <c r="O62" s="63"/>
      <c r="P62" s="148"/>
      <c r="Q62" s="149"/>
      <c r="R62" s="149"/>
    </row>
    <row r="63" spans="4:18" ht="7.5" customHeight="1" x14ac:dyDescent="0.2"/>
    <row r="64" spans="4:18" ht="23.25" x14ac:dyDescent="0.35">
      <c r="F64" s="115" t="s">
        <v>82</v>
      </c>
      <c r="O64" s="75"/>
      <c r="P64" s="150" t="s">
        <v>84</v>
      </c>
      <c r="Q64" s="132"/>
      <c r="R64" s="132"/>
    </row>
    <row r="65" spans="4:16" ht="14.25" customHeight="1" x14ac:dyDescent="0.2"/>
    <row r="66" spans="4:16" ht="12.75" customHeight="1" x14ac:dyDescent="0.2">
      <c r="D66" s="57"/>
      <c r="E66" s="57"/>
      <c r="F66" s="58"/>
      <c r="G66" s="58"/>
    </row>
    <row r="67" spans="4:16" ht="12.75" customHeight="1" x14ac:dyDescent="0.2">
      <c r="D67" s="57"/>
      <c r="E67" s="57"/>
      <c r="F67" s="58"/>
      <c r="G67" s="58"/>
    </row>
    <row r="80" spans="4:16" x14ac:dyDescent="0.2">
      <c r="G80" s="153" t="s">
        <v>35</v>
      </c>
      <c r="H80" s="153"/>
      <c r="I80" s="153"/>
      <c r="J80" s="153"/>
      <c r="K80" s="153"/>
      <c r="L80" s="153"/>
      <c r="M80" s="153"/>
      <c r="N80" s="153"/>
      <c r="O80" s="153"/>
      <c r="P80" s="154"/>
    </row>
    <row r="81" spans="2:17" x14ac:dyDescent="0.2">
      <c r="G81" s="153"/>
      <c r="H81" s="153"/>
      <c r="I81" s="153"/>
      <c r="J81" s="153"/>
      <c r="K81" s="153"/>
      <c r="L81" s="153"/>
      <c r="M81" s="153"/>
      <c r="N81" s="153"/>
      <c r="O81" s="153"/>
      <c r="P81" s="154"/>
    </row>
    <row r="82" spans="2:17" x14ac:dyDescent="0.2">
      <c r="G82" s="153"/>
      <c r="H82" s="153"/>
      <c r="I82" s="153"/>
      <c r="J82" s="153"/>
      <c r="K82" s="153"/>
      <c r="L82" s="153"/>
      <c r="M82" s="153"/>
      <c r="N82" s="153"/>
      <c r="O82" s="153"/>
      <c r="P82" s="154"/>
    </row>
    <row r="83" spans="2:17" x14ac:dyDescent="0.2">
      <c r="G83" s="153"/>
      <c r="H83" s="153"/>
      <c r="I83" s="153"/>
      <c r="J83" s="153"/>
      <c r="K83" s="153"/>
      <c r="L83" s="153"/>
      <c r="M83" s="153"/>
      <c r="N83" s="153"/>
      <c r="O83" s="153"/>
      <c r="P83" s="154"/>
    </row>
    <row r="84" spans="2:17" x14ac:dyDescent="0.2">
      <c r="G84" s="153"/>
      <c r="H84" s="153"/>
      <c r="I84" s="153"/>
      <c r="J84" s="153"/>
      <c r="K84" s="153"/>
      <c r="L84" s="153"/>
      <c r="M84" s="153"/>
      <c r="N84" s="153"/>
      <c r="O84" s="153"/>
      <c r="P84" s="154"/>
    </row>
    <row r="85" spans="2:17" x14ac:dyDescent="0.2"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90" spans="2:17" x14ac:dyDescent="0.2">
      <c r="F90" s="157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Lencz Sára</v>
      </c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2:17" ht="12.75" customHeight="1" x14ac:dyDescent="0.2"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2:17" ht="12.75" customHeight="1" x14ac:dyDescent="0.2">
      <c r="B92" s="65" t="s">
        <v>10</v>
      </c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2:17" ht="12.75" customHeight="1" x14ac:dyDescent="0.2"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2:17" ht="12.75" customHeight="1" x14ac:dyDescent="0.2"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</row>
    <row r="96" spans="2:17" ht="29.25" x14ac:dyDescent="0.5">
      <c r="I96" s="156" t="s">
        <v>44</v>
      </c>
      <c r="J96" s="156"/>
      <c r="K96" s="156"/>
      <c r="L96" s="156"/>
      <c r="M96" s="156"/>
      <c r="N96" s="156"/>
    </row>
    <row r="99" spans="2:19" ht="21" customHeight="1" x14ac:dyDescent="0.2">
      <c r="F99" s="144" t="s">
        <v>36</v>
      </c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</row>
    <row r="100" spans="2:19" ht="21" customHeight="1" x14ac:dyDescent="0.2"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</row>
    <row r="101" spans="2:19" ht="7.5" customHeight="1" x14ac:dyDescent="0.2"/>
    <row r="102" spans="2:19" ht="21" customHeight="1" x14ac:dyDescent="0.2">
      <c r="E102" s="161" t="str">
        <f>Fedlap!E28</f>
        <v>Komárom-Esztergom</v>
      </c>
      <c r="F102" s="161"/>
      <c r="G102" s="161"/>
      <c r="H102" s="161"/>
      <c r="I102" s="161"/>
      <c r="J102" s="161"/>
      <c r="K102" s="161"/>
      <c r="L102" s="161" t="s">
        <v>83</v>
      </c>
      <c r="M102" s="161"/>
      <c r="N102" s="161"/>
      <c r="O102" s="161"/>
      <c r="P102" s="161"/>
      <c r="Q102" s="161"/>
      <c r="R102" s="161"/>
      <c r="S102" s="161"/>
    </row>
    <row r="103" spans="2:19" ht="21" customHeight="1" x14ac:dyDescent="0.2"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</row>
    <row r="104" spans="2:19" ht="7.5" customHeight="1" x14ac:dyDescent="0.2"/>
    <row r="105" spans="2:19" ht="21" customHeight="1" x14ac:dyDescent="0.2">
      <c r="B105" s="65" t="s">
        <v>46</v>
      </c>
      <c r="E105" s="14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45"/>
      <c r="G105" s="145"/>
      <c r="H105" s="145"/>
      <c r="I105" s="145"/>
      <c r="J105" s="145"/>
      <c r="K105" s="145"/>
      <c r="L105" s="145"/>
      <c r="M105" s="149"/>
      <c r="N105" s="151" t="s">
        <v>40</v>
      </c>
      <c r="O105" s="145"/>
      <c r="P105" s="145"/>
      <c r="Q105" s="145"/>
      <c r="R105" s="149"/>
    </row>
    <row r="106" spans="2:19" ht="21" customHeight="1" x14ac:dyDescent="0.2">
      <c r="E106" s="145"/>
      <c r="F106" s="145"/>
      <c r="G106" s="145"/>
      <c r="H106" s="145"/>
      <c r="I106" s="145"/>
      <c r="J106" s="145"/>
      <c r="K106" s="145"/>
      <c r="L106" s="145"/>
      <c r="M106" s="149"/>
      <c r="N106" s="145"/>
      <c r="O106" s="145"/>
      <c r="P106" s="145"/>
      <c r="Q106" s="145"/>
      <c r="R106" s="149"/>
    </row>
    <row r="107" spans="2:19" ht="7.5" customHeight="1" x14ac:dyDescent="0.2"/>
    <row r="108" spans="2:19" ht="21" customHeight="1" x14ac:dyDescent="0.2">
      <c r="B108" s="65" t="s">
        <v>47</v>
      </c>
      <c r="E108" s="14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45"/>
      <c r="G108" s="145"/>
      <c r="H108" s="145"/>
      <c r="I108" s="145"/>
      <c r="J108" s="145"/>
      <c r="K108" s="145"/>
      <c r="L108" s="151" t="s">
        <v>43</v>
      </c>
      <c r="M108" s="151"/>
      <c r="N108" s="145"/>
      <c r="O108" s="145"/>
      <c r="P108" s="145"/>
      <c r="Q108" s="145"/>
      <c r="R108" s="149"/>
    </row>
    <row r="109" spans="2:19" s="48" customFormat="1" ht="21" customHeight="1" x14ac:dyDescent="0.2"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9"/>
    </row>
    <row r="110" spans="2:19" s="48" customFormat="1" ht="12.75" customHeight="1" x14ac:dyDescent="0.2">
      <c r="B110" s="48" t="s">
        <v>45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9" s="48" customFormat="1" ht="21" customHeight="1" x14ac:dyDescent="0.6">
      <c r="G111" s="71"/>
      <c r="H111" s="71"/>
      <c r="I111" s="71"/>
      <c r="J111" s="159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163</v>
      </c>
      <c r="K111" s="145"/>
      <c r="L111" s="145"/>
      <c r="M111" s="109"/>
      <c r="N111" s="71"/>
      <c r="O111" s="71"/>
      <c r="P111" s="71"/>
    </row>
    <row r="112" spans="2:19" ht="21" customHeight="1" x14ac:dyDescent="0.6">
      <c r="J112" s="145"/>
      <c r="K112" s="145"/>
      <c r="L112" s="145"/>
      <c r="M112" s="109"/>
    </row>
    <row r="113" spans="4:16" ht="7.5" customHeight="1" x14ac:dyDescent="0.2"/>
    <row r="114" spans="4:16" ht="21" customHeight="1" x14ac:dyDescent="0.2">
      <c r="H114" s="147" t="s">
        <v>48</v>
      </c>
      <c r="I114" s="149"/>
      <c r="J114" s="149"/>
      <c r="K114" s="149"/>
      <c r="L114" s="149"/>
      <c r="M114" s="149"/>
      <c r="N114" s="149"/>
      <c r="O114" s="149"/>
    </row>
    <row r="115" spans="4:16" ht="21" customHeight="1" x14ac:dyDescent="0.2">
      <c r="H115" s="149"/>
      <c r="I115" s="149"/>
      <c r="J115" s="149"/>
      <c r="K115" s="149"/>
      <c r="L115" s="149"/>
      <c r="M115" s="149"/>
      <c r="N115" s="149"/>
      <c r="O115" s="149"/>
    </row>
    <row r="116" spans="4:16" ht="7.5" customHeight="1" x14ac:dyDescent="0.2"/>
    <row r="117" spans="4:16" ht="21" customHeight="1" x14ac:dyDescent="0.2">
      <c r="J117" s="152" t="s">
        <v>12</v>
      </c>
      <c r="K117" s="152"/>
      <c r="L117" s="152"/>
      <c r="M117" s="107"/>
    </row>
    <row r="118" spans="4:16" ht="21" customHeight="1" x14ac:dyDescent="0.2">
      <c r="F118" s="108"/>
      <c r="G118" s="108"/>
      <c r="H118" s="108"/>
      <c r="I118" s="108"/>
      <c r="J118" s="152"/>
      <c r="K118" s="152"/>
      <c r="L118" s="152"/>
      <c r="M118" s="107"/>
      <c r="N118" s="108"/>
      <c r="O118" s="108"/>
      <c r="P118" s="108"/>
    </row>
    <row r="119" spans="4:16" ht="7.5" customHeight="1" x14ac:dyDescent="0.2"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</row>
    <row r="120" spans="4:16" ht="21" customHeight="1" x14ac:dyDescent="0.2">
      <c r="I120" s="162" t="s">
        <v>49</v>
      </c>
      <c r="J120" s="163"/>
      <c r="K120" s="163"/>
      <c r="L120" s="163"/>
      <c r="M120" s="163"/>
      <c r="N120" s="163"/>
    </row>
    <row r="121" spans="4:16" s="48" customFormat="1" ht="21" customHeight="1" x14ac:dyDescent="0.2">
      <c r="I121" s="163"/>
      <c r="J121" s="163"/>
      <c r="K121" s="163"/>
      <c r="L121" s="163"/>
      <c r="M121" s="163"/>
      <c r="N121" s="163"/>
    </row>
    <row r="123" spans="4:16" s="48" customFormat="1" ht="21" customHeight="1" x14ac:dyDescent="0.2">
      <c r="D123" s="59"/>
      <c r="E123" s="59"/>
    </row>
    <row r="124" spans="4:16" s="48" customFormat="1" ht="25.5" customHeight="1" x14ac:dyDescent="0.5">
      <c r="D124" s="59"/>
      <c r="E124" s="117" t="str">
        <f>Fedlap!E30</f>
        <v>2921, Komárom, Laboráns u.3.</v>
      </c>
      <c r="F124" s="117"/>
      <c r="G124" s="117"/>
      <c r="H124" s="117" t="str">
        <f>Fedlap!E32</f>
        <v xml:space="preserve">2022.november 25. </v>
      </c>
      <c r="I124" s="116"/>
    </row>
    <row r="125" spans="4:16" x14ac:dyDescent="0.2">
      <c r="F125" s="48"/>
    </row>
    <row r="128" spans="4:16" ht="12.75" customHeight="1" x14ac:dyDescent="0.2">
      <c r="D128" s="59"/>
      <c r="E128" s="59"/>
    </row>
    <row r="129" spans="4:18" ht="12.75" customHeight="1" x14ac:dyDescent="0.2">
      <c r="D129" s="59"/>
      <c r="E129" s="59"/>
    </row>
    <row r="131" spans="4:18" s="48" customFormat="1" ht="27.75" customHeight="1" x14ac:dyDescent="0.5">
      <c r="E131" s="148"/>
      <c r="F131" s="149"/>
      <c r="G131" s="149"/>
      <c r="P131" s="148"/>
      <c r="Q131" s="149"/>
      <c r="R131" s="149"/>
    </row>
    <row r="132" spans="4:18" ht="7.5" customHeight="1" x14ac:dyDescent="0.2"/>
    <row r="133" spans="4:18" ht="23.25" customHeight="1" x14ac:dyDescent="0.35">
      <c r="D133" s="57"/>
      <c r="F133" s="115" t="s">
        <v>82</v>
      </c>
      <c r="O133" s="75"/>
      <c r="P133" s="150" t="s">
        <v>84</v>
      </c>
      <c r="Q133" s="132"/>
      <c r="R133" s="132"/>
    </row>
    <row r="134" spans="4:18" ht="12.75" customHeight="1" x14ac:dyDescent="0.2">
      <c r="D134" s="57"/>
      <c r="E134" s="57"/>
      <c r="F134" s="58"/>
      <c r="G134" s="58"/>
    </row>
    <row r="138" spans="4:18" ht="12.75" customHeight="1" x14ac:dyDescent="0.35">
      <c r="D138" s="155"/>
      <c r="E138" s="155"/>
      <c r="F138" s="155"/>
      <c r="G138" s="155"/>
      <c r="H138" s="149"/>
    </row>
    <row r="150" spans="6:17" x14ac:dyDescent="0.2">
      <c r="G150" s="153" t="s">
        <v>35</v>
      </c>
      <c r="H150" s="153"/>
      <c r="I150" s="153"/>
      <c r="J150" s="153"/>
      <c r="K150" s="153"/>
      <c r="L150" s="153"/>
      <c r="M150" s="153"/>
      <c r="N150" s="153"/>
      <c r="O150" s="153"/>
      <c r="P150" s="154"/>
    </row>
    <row r="151" spans="6:17" x14ac:dyDescent="0.2">
      <c r="G151" s="153"/>
      <c r="H151" s="153"/>
      <c r="I151" s="153"/>
      <c r="J151" s="153"/>
      <c r="K151" s="153"/>
      <c r="L151" s="153"/>
      <c r="M151" s="153"/>
      <c r="N151" s="153"/>
      <c r="O151" s="153"/>
      <c r="P151" s="154"/>
    </row>
    <row r="152" spans="6:17" x14ac:dyDescent="0.2">
      <c r="G152" s="153"/>
      <c r="H152" s="153"/>
      <c r="I152" s="153"/>
      <c r="J152" s="153"/>
      <c r="K152" s="153"/>
      <c r="L152" s="153"/>
      <c r="M152" s="153"/>
      <c r="N152" s="153"/>
      <c r="O152" s="153"/>
      <c r="P152" s="154"/>
    </row>
    <row r="153" spans="6:17" x14ac:dyDescent="0.2">
      <c r="G153" s="153"/>
      <c r="H153" s="153"/>
      <c r="I153" s="153"/>
      <c r="J153" s="153"/>
      <c r="K153" s="153"/>
      <c r="L153" s="153"/>
      <c r="M153" s="153"/>
      <c r="N153" s="153"/>
      <c r="O153" s="153"/>
      <c r="P153" s="154"/>
    </row>
    <row r="154" spans="6:17" x14ac:dyDescent="0.2">
      <c r="G154" s="153"/>
      <c r="H154" s="153"/>
      <c r="I154" s="153"/>
      <c r="J154" s="153"/>
      <c r="K154" s="153"/>
      <c r="L154" s="153"/>
      <c r="M154" s="153"/>
      <c r="N154" s="153"/>
      <c r="O154" s="153"/>
      <c r="P154" s="154"/>
    </row>
    <row r="155" spans="6:17" x14ac:dyDescent="0.2">
      <c r="G155" s="153"/>
      <c r="H155" s="153"/>
      <c r="I155" s="153"/>
      <c r="J155" s="153"/>
      <c r="K155" s="153"/>
      <c r="L155" s="153"/>
      <c r="M155" s="153"/>
      <c r="N155" s="153"/>
      <c r="O155" s="153"/>
      <c r="P155" s="154"/>
    </row>
    <row r="160" spans="6:17" x14ac:dyDescent="0.2">
      <c r="F160" s="157" t="str">
        <f>IF(B2="LPU Fiú Ái 20",Áik_nylpu_Fiú_20!B5,IF(B2="LPU Fiú KI 20",KI_nylpu_Fiú_20!B5,IF(B2="ZLPU Fiú Ái 20",'Áik_Zlpu_Fiú_20 '!B5,IF(B2="ZLPU Fiú KI 20",'KI_Zlpu_Fiú_20 '!#REF!,IF(B2="LPU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Bánszegi Melodi</v>
      </c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2:19" ht="12.75" customHeight="1" x14ac:dyDescent="0.2"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2:19" s="48" customFormat="1" ht="12.75" customHeight="1" x14ac:dyDescent="0.2">
      <c r="B162" s="48" t="s">
        <v>10</v>
      </c>
      <c r="E162" s="71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2:19" ht="12.75" customHeight="1" x14ac:dyDescent="0.2">
      <c r="E163" s="103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03"/>
      <c r="S163" s="103"/>
    </row>
    <row r="164" spans="2:19" ht="12.75" customHeight="1" x14ac:dyDescent="0.2">
      <c r="E164" s="103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  <c r="R164" s="103"/>
      <c r="S164" s="103"/>
    </row>
    <row r="166" spans="2:19" ht="29.25" x14ac:dyDescent="0.5">
      <c r="I166" s="156" t="s">
        <v>44</v>
      </c>
      <c r="J166" s="156"/>
      <c r="K166" s="156"/>
      <c r="L166" s="156"/>
      <c r="M166" s="156"/>
      <c r="N166" s="156"/>
    </row>
    <row r="169" spans="2:19" ht="21" customHeight="1" x14ac:dyDescent="0.2">
      <c r="F169" s="144" t="s">
        <v>36</v>
      </c>
      <c r="G169" s="145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</row>
    <row r="170" spans="2:19" ht="21" customHeight="1" x14ac:dyDescent="0.2">
      <c r="F170" s="145"/>
      <c r="G170" s="145"/>
      <c r="H170" s="145"/>
      <c r="I170" s="145"/>
      <c r="J170" s="145"/>
      <c r="K170" s="145"/>
      <c r="L170" s="145"/>
      <c r="M170" s="145"/>
      <c r="N170" s="145"/>
      <c r="O170" s="145"/>
      <c r="P170" s="145"/>
      <c r="Q170" s="145"/>
    </row>
    <row r="171" spans="2:19" ht="7.5" customHeight="1" x14ac:dyDescent="0.2"/>
    <row r="172" spans="2:19" ht="21" customHeight="1" x14ac:dyDescent="0.2">
      <c r="E172" s="161" t="str">
        <f>Fedlap!E28</f>
        <v>Komárom-Esztergom</v>
      </c>
      <c r="F172" s="161"/>
      <c r="G172" s="161"/>
      <c r="H172" s="161"/>
      <c r="I172" s="161"/>
      <c r="J172" s="161"/>
      <c r="K172" s="161"/>
      <c r="L172" s="161" t="s">
        <v>83</v>
      </c>
      <c r="M172" s="161"/>
      <c r="N172" s="161"/>
      <c r="O172" s="161"/>
      <c r="P172" s="161"/>
      <c r="Q172" s="161"/>
      <c r="R172" s="161"/>
      <c r="S172" s="161"/>
    </row>
    <row r="173" spans="2:19" ht="21" customHeight="1" x14ac:dyDescent="0.2">
      <c r="E173" s="161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  <c r="P173" s="161"/>
      <c r="Q173" s="161"/>
      <c r="R173" s="161"/>
      <c r="S173" s="161"/>
    </row>
    <row r="174" spans="2:19" ht="7.5" customHeight="1" x14ac:dyDescent="0.2"/>
    <row r="175" spans="2:19" ht="21" customHeight="1" x14ac:dyDescent="0.2">
      <c r="B175" s="65" t="s">
        <v>46</v>
      </c>
      <c r="E175" s="14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45"/>
      <c r="G175" s="145"/>
      <c r="H175" s="145"/>
      <c r="I175" s="145"/>
      <c r="J175" s="145"/>
      <c r="K175" s="145"/>
      <c r="L175" s="145"/>
      <c r="M175" s="149"/>
      <c r="N175" s="151" t="s">
        <v>40</v>
      </c>
      <c r="O175" s="145"/>
      <c r="P175" s="145"/>
      <c r="Q175" s="145"/>
      <c r="R175" s="149"/>
    </row>
    <row r="176" spans="2:19" ht="21" customHeight="1" x14ac:dyDescent="0.2">
      <c r="E176" s="145"/>
      <c r="F176" s="145"/>
      <c r="G176" s="145"/>
      <c r="H176" s="145"/>
      <c r="I176" s="145"/>
      <c r="J176" s="145"/>
      <c r="K176" s="145"/>
      <c r="L176" s="145"/>
      <c r="M176" s="149"/>
      <c r="N176" s="145"/>
      <c r="O176" s="145"/>
      <c r="P176" s="145"/>
      <c r="Q176" s="145"/>
      <c r="R176" s="149"/>
    </row>
    <row r="177" spans="2:23" ht="7.5" customHeight="1" x14ac:dyDescent="0.2"/>
    <row r="178" spans="2:23" ht="21" customHeight="1" x14ac:dyDescent="0.2">
      <c r="B178" s="65" t="s">
        <v>47</v>
      </c>
      <c r="E178" s="14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45"/>
      <c r="G178" s="145"/>
      <c r="H178" s="145"/>
      <c r="I178" s="145"/>
      <c r="J178" s="145"/>
      <c r="K178" s="145"/>
      <c r="L178" s="151" t="s">
        <v>43</v>
      </c>
      <c r="M178" s="151"/>
      <c r="N178" s="145"/>
      <c r="O178" s="145"/>
      <c r="P178" s="145"/>
      <c r="Q178" s="145"/>
      <c r="R178" s="149"/>
    </row>
    <row r="179" spans="2:23" s="48" customFormat="1" ht="21" customHeight="1" x14ac:dyDescent="0.2">
      <c r="E179" s="145"/>
      <c r="F179" s="145"/>
      <c r="G179" s="145"/>
      <c r="H179" s="145"/>
      <c r="I179" s="145"/>
      <c r="J179" s="145"/>
      <c r="K179" s="145"/>
      <c r="L179" s="145"/>
      <c r="M179" s="145"/>
      <c r="N179" s="145"/>
      <c r="O179" s="145"/>
      <c r="P179" s="145"/>
      <c r="Q179" s="145"/>
      <c r="R179" s="149"/>
      <c r="W179" s="76"/>
    </row>
    <row r="180" spans="2:23" ht="12.75" customHeight="1" x14ac:dyDescent="0.2"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</row>
    <row r="181" spans="2:23" ht="21" customHeight="1" x14ac:dyDescent="0.2">
      <c r="B181" s="65" t="s">
        <v>45</v>
      </c>
      <c r="E181" s="103"/>
      <c r="F181" s="103"/>
      <c r="G181" s="103"/>
      <c r="H181" s="103"/>
      <c r="I181" s="103"/>
      <c r="J181" s="159">
        <f>IF(B2="LPU Fiú Ái 20",Áik_nylpu_Fiú_20!I5,IF(B2="ZLPU Fiú Ái 20",'Áik_Zlpu_Fiú_20 '!I5,IF(B2="LPU Fiú KI 20",KI_nylpu_Fiú_20!I5,IF(B2="ZLPU Fiú KI 20",'KI_Zlpu_Fiú_20 '!#REF!,IF(B2="LPU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161</v>
      </c>
      <c r="K181" s="159"/>
      <c r="L181" s="159"/>
      <c r="M181" s="106"/>
      <c r="N181" s="103"/>
      <c r="O181" s="103"/>
      <c r="P181" s="103"/>
      <c r="Q181" s="103"/>
      <c r="R181" s="103"/>
      <c r="S181" s="103"/>
    </row>
    <row r="182" spans="2:23" ht="21" customHeight="1" x14ac:dyDescent="0.2">
      <c r="J182" s="159"/>
      <c r="K182" s="159"/>
      <c r="L182" s="159"/>
      <c r="M182" s="106"/>
    </row>
    <row r="183" spans="2:23" ht="7.5" customHeight="1" x14ac:dyDescent="0.2"/>
    <row r="184" spans="2:23" ht="21" customHeight="1" x14ac:dyDescent="0.2">
      <c r="H184" s="147" t="s">
        <v>48</v>
      </c>
      <c r="I184" s="149"/>
      <c r="J184" s="149"/>
      <c r="K184" s="149"/>
      <c r="L184" s="149"/>
      <c r="M184" s="149"/>
      <c r="N184" s="149"/>
      <c r="O184" s="149"/>
    </row>
    <row r="185" spans="2:23" ht="21" customHeight="1" x14ac:dyDescent="0.2">
      <c r="H185" s="149"/>
      <c r="I185" s="149"/>
      <c r="J185" s="149"/>
      <c r="K185" s="149"/>
      <c r="L185" s="149"/>
      <c r="M185" s="149"/>
      <c r="N185" s="149"/>
      <c r="O185" s="149"/>
    </row>
    <row r="186" spans="2:23" ht="7.5" customHeight="1" x14ac:dyDescent="0.2"/>
    <row r="187" spans="2:23" ht="21" customHeight="1" x14ac:dyDescent="0.2">
      <c r="J187" s="152" t="s">
        <v>13</v>
      </c>
      <c r="K187" s="152"/>
      <c r="L187" s="152"/>
      <c r="M187" s="107"/>
    </row>
    <row r="188" spans="2:23" ht="21" customHeight="1" x14ac:dyDescent="0.2">
      <c r="F188" s="108"/>
      <c r="G188" s="108"/>
      <c r="H188" s="108"/>
      <c r="I188" s="108"/>
      <c r="J188" s="152"/>
      <c r="K188" s="152"/>
      <c r="L188" s="152"/>
      <c r="M188" s="107"/>
      <c r="N188" s="108"/>
      <c r="O188" s="108"/>
      <c r="P188" s="108"/>
    </row>
    <row r="189" spans="2:23" ht="7.5" customHeight="1" x14ac:dyDescent="0.2"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</row>
    <row r="190" spans="2:23" ht="21" customHeight="1" x14ac:dyDescent="0.2">
      <c r="I190" s="162" t="s">
        <v>49</v>
      </c>
      <c r="J190" s="163"/>
      <c r="K190" s="163"/>
      <c r="L190" s="163"/>
      <c r="M190" s="163"/>
      <c r="N190" s="163"/>
    </row>
    <row r="191" spans="2:23" ht="21" customHeight="1" x14ac:dyDescent="0.2">
      <c r="I191" s="163"/>
      <c r="J191" s="163"/>
      <c r="K191" s="163"/>
      <c r="L191" s="163"/>
      <c r="M191" s="163"/>
      <c r="N191" s="163"/>
    </row>
    <row r="193" spans="4:19" s="48" customFormat="1" ht="21" customHeight="1" x14ac:dyDescent="0.2">
      <c r="D193" s="59"/>
      <c r="E193" s="59"/>
    </row>
    <row r="194" spans="4:19" s="48" customFormat="1" ht="25.5" customHeight="1" x14ac:dyDescent="0.5">
      <c r="D194" s="59"/>
      <c r="E194" s="117" t="str">
        <f>Fedlap!E30</f>
        <v>2921, Komárom, Laboráns u.3.</v>
      </c>
      <c r="F194" s="117"/>
      <c r="G194" s="117"/>
      <c r="H194" s="117" t="str">
        <f>Fedlap!E32</f>
        <v xml:space="preserve">2022.november 25. </v>
      </c>
      <c r="I194" s="116"/>
    </row>
    <row r="198" spans="4:19" s="48" customFormat="1" ht="12.75" customHeight="1" x14ac:dyDescent="0.2">
      <c r="D198" s="59"/>
      <c r="E198" s="59"/>
    </row>
    <row r="199" spans="4:19" s="48" customFormat="1" ht="12.75" customHeight="1" x14ac:dyDescent="0.2">
      <c r="D199" s="59"/>
      <c r="E199" s="59"/>
    </row>
    <row r="201" spans="4:19" ht="27.75" customHeight="1" x14ac:dyDescent="0.5">
      <c r="E201" s="148"/>
      <c r="F201" s="149"/>
      <c r="G201" s="149"/>
      <c r="P201" s="148"/>
      <c r="Q201" s="149"/>
      <c r="R201" s="149"/>
    </row>
    <row r="202" spans="4:19" ht="7.5" customHeight="1" x14ac:dyDescent="0.2"/>
    <row r="203" spans="4:19" s="48" customFormat="1" ht="23.25" customHeight="1" x14ac:dyDescent="0.35">
      <c r="D203" s="57"/>
      <c r="E203" s="65"/>
      <c r="F203" s="115" t="s">
        <v>82</v>
      </c>
      <c r="G203" s="65"/>
      <c r="H203" s="65"/>
      <c r="I203" s="65"/>
      <c r="J203" s="65"/>
      <c r="K203" s="65"/>
      <c r="L203" s="65"/>
      <c r="M203" s="65"/>
      <c r="N203" s="65"/>
      <c r="O203" s="75"/>
      <c r="P203" s="150" t="s">
        <v>84</v>
      </c>
      <c r="Q203" s="132"/>
      <c r="R203" s="132"/>
      <c r="S203" s="65"/>
    </row>
    <row r="204" spans="4:19" s="48" customFormat="1" ht="12.75" customHeight="1" x14ac:dyDescent="0.2">
      <c r="D204" s="57"/>
      <c r="E204" s="57"/>
      <c r="F204" s="58"/>
      <c r="G204" s="58"/>
    </row>
    <row r="208" spans="4:19" ht="12.75" customHeight="1" x14ac:dyDescent="0.35">
      <c r="D208" s="110"/>
      <c r="E208" s="110"/>
      <c r="F208" s="110"/>
      <c r="G208" s="110"/>
      <c r="H208" s="103"/>
    </row>
  </sheetData>
  <mergeCells count="52"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F90:Q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36:M37"/>
    <mergeCell ref="N36:R37"/>
    <mergeCell ref="G11:P16"/>
    <mergeCell ref="F21:Q25"/>
    <mergeCell ref="I27:N27"/>
    <mergeCell ref="F30:Q31"/>
    <mergeCell ref="E33:K34"/>
    <mergeCell ref="L33:S34"/>
  </mergeCells>
  <dataValidations count="1">
    <dataValidation type="list" allowBlank="1" showInputMessage="1" showErrorMessage="1" sqref="B2" xr:uid="{00000000-0002-0000-0F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W208"/>
  <sheetViews>
    <sheetView view="pageBreakPreview" topLeftCell="A187" zoomScaleSheetLayoutView="100" workbookViewId="0">
      <selection activeCell="E203" sqref="E203:S203"/>
    </sheetView>
  </sheetViews>
  <sheetFormatPr defaultColWidth="9.140625" defaultRowHeight="12.75" x14ac:dyDescent="0.2"/>
  <cols>
    <col min="1" max="1" width="6.42578125" style="65" customWidth="1"/>
    <col min="2" max="2" width="23.85546875" style="65" customWidth="1"/>
    <col min="3" max="3" width="5.5703125" style="65" customWidth="1"/>
    <col min="4" max="4" width="0.140625" style="65" customWidth="1"/>
    <col min="5" max="6" width="9.140625" style="65" customWidth="1"/>
    <col min="7" max="7" width="7.28515625" style="65" customWidth="1"/>
    <col min="8" max="9" width="9.140625" style="65"/>
    <col min="10" max="12" width="4.28515625" style="65" customWidth="1"/>
    <col min="13" max="13" width="4.140625" style="65" customWidth="1"/>
    <col min="14" max="14" width="5.140625" style="65" customWidth="1"/>
    <col min="15" max="16384" width="9.140625" style="65"/>
  </cols>
  <sheetData>
    <row r="1" spans="2:16" ht="13.5" thickBot="1" x14ac:dyDescent="0.25"/>
    <row r="2" spans="2:16" ht="21" customHeight="1" thickTop="1" thickBot="1" x14ac:dyDescent="0.25">
      <c r="B2" s="77" t="s">
        <v>29</v>
      </c>
    </row>
    <row r="3" spans="2:16" ht="13.5" thickTop="1" x14ac:dyDescent="0.2"/>
    <row r="11" spans="2:16" x14ac:dyDescent="0.2">
      <c r="G11" s="153" t="s">
        <v>35</v>
      </c>
      <c r="H11" s="153"/>
      <c r="I11" s="153"/>
      <c r="J11" s="153"/>
      <c r="K11" s="153"/>
      <c r="L11" s="153"/>
      <c r="M11" s="153"/>
      <c r="N11" s="153"/>
      <c r="O11" s="153"/>
      <c r="P11" s="154"/>
    </row>
    <row r="12" spans="2:16" x14ac:dyDescent="0.2">
      <c r="G12" s="153"/>
      <c r="H12" s="153"/>
      <c r="I12" s="153"/>
      <c r="J12" s="153"/>
      <c r="K12" s="153"/>
      <c r="L12" s="153"/>
      <c r="M12" s="153"/>
      <c r="N12" s="153"/>
      <c r="O12" s="153"/>
      <c r="P12" s="154"/>
    </row>
    <row r="13" spans="2:16" x14ac:dyDescent="0.2">
      <c r="G13" s="153"/>
      <c r="H13" s="153"/>
      <c r="I13" s="153"/>
      <c r="J13" s="153"/>
      <c r="K13" s="153"/>
      <c r="L13" s="153"/>
      <c r="M13" s="153"/>
      <c r="N13" s="153"/>
      <c r="O13" s="153"/>
      <c r="P13" s="154"/>
    </row>
    <row r="14" spans="2:16" x14ac:dyDescent="0.2">
      <c r="G14" s="153"/>
      <c r="H14" s="153"/>
      <c r="I14" s="153"/>
      <c r="J14" s="153"/>
      <c r="K14" s="153"/>
      <c r="L14" s="153"/>
      <c r="M14" s="153"/>
      <c r="N14" s="153"/>
      <c r="O14" s="153"/>
      <c r="P14" s="154"/>
    </row>
    <row r="15" spans="2:16" x14ac:dyDescent="0.2">
      <c r="G15" s="153"/>
      <c r="H15" s="153"/>
      <c r="I15" s="153"/>
      <c r="J15" s="153"/>
      <c r="K15" s="153"/>
      <c r="L15" s="153"/>
      <c r="M15" s="153"/>
      <c r="N15" s="153"/>
      <c r="O15" s="153"/>
      <c r="P15" s="154"/>
    </row>
    <row r="16" spans="2:16" x14ac:dyDescent="0.2">
      <c r="G16" s="153"/>
      <c r="H16" s="153"/>
      <c r="I16" s="153"/>
      <c r="J16" s="153"/>
      <c r="K16" s="153"/>
      <c r="L16" s="153"/>
      <c r="M16" s="153"/>
      <c r="N16" s="153"/>
      <c r="O16" s="153"/>
      <c r="P16" s="154"/>
    </row>
    <row r="21" spans="2:18" ht="12.75" customHeight="1" x14ac:dyDescent="0.2">
      <c r="E21" s="164" t="str">
        <f>IF(B2="LPU Fiú Ái 20",Áik_nylpu_Fiú_20!B18,IF(B2="LPU Fiú KI 20",KI_nylpu_Fiú_20!B20,IF(B2="ZLPU Fiú Ái 20",'Áik_Zlpu_Fiú_20 '!B33,IF(B2="ZLPU Fiú KI 20",'KI_Zlpu_Fiú_20 '!B10,IF(B2="LPU Leány Ái 20",Áik_nylpu_Leány_20!B15,IF(B2="ZLPU Leány Ái 20",Áik_Zlpu_Leány_20!B33,IF(B2="LPU Leány KI 20",KI_nylpu_Leány_20!B16,IF(B2="ZLPU Leány KI 20",'KI_Zlpu_Leány_20 '!B33,IF(B2="LPI Fiú Ái 20",Áik_Lpi_Fiú_20!B33,IF(B2="LPI Fiú KI 20",KI_Lpi_Fiú_20!B33,IF(B2="LPI Leány Ái 20",Áik_Lpi_Leány_20!B33,IF(B2="LPI Leány KI 20",'KI Lpi_Leány_20'!B12,))))))))))))</f>
        <v>Sárisápi SKKÁI</v>
      </c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</row>
    <row r="22" spans="2:18" ht="12.75" customHeight="1" x14ac:dyDescent="0.2"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</row>
    <row r="23" spans="2:18" ht="12.75" customHeight="1" x14ac:dyDescent="0.2">
      <c r="B23" s="65" t="s">
        <v>10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</row>
    <row r="24" spans="2:18" ht="12.75" customHeight="1" x14ac:dyDescent="0.2"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</row>
    <row r="25" spans="2:18" ht="12.75" customHeight="1" x14ac:dyDescent="0.2"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</row>
    <row r="26" spans="2:18" ht="12.75" customHeight="1" x14ac:dyDescent="0.45"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</row>
    <row r="27" spans="2:18" ht="29.25" x14ac:dyDescent="0.5">
      <c r="I27" s="156" t="s">
        <v>77</v>
      </c>
      <c r="J27" s="156"/>
      <c r="K27" s="156"/>
      <c r="L27" s="156"/>
      <c r="M27" s="156"/>
      <c r="N27" s="156"/>
    </row>
    <row r="30" spans="2:18" ht="21" customHeight="1" x14ac:dyDescent="0.2">
      <c r="F30" s="144" t="s">
        <v>36</v>
      </c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</row>
    <row r="31" spans="2:18" ht="21" customHeight="1" x14ac:dyDescent="0.2"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</row>
    <row r="32" spans="2:18" ht="7.5" customHeight="1" x14ac:dyDescent="0.2"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2:21" ht="21" customHeight="1" x14ac:dyDescent="0.2">
      <c r="E33" s="161" t="str">
        <f>Fedlap!E28</f>
        <v>Komárom-Esztergom</v>
      </c>
      <c r="F33" s="161"/>
      <c r="G33" s="161"/>
      <c r="H33" s="161"/>
      <c r="I33" s="161"/>
      <c r="J33" s="161"/>
      <c r="K33" s="161"/>
      <c r="L33" s="161" t="s">
        <v>83</v>
      </c>
      <c r="M33" s="161"/>
      <c r="N33" s="161"/>
      <c r="O33" s="161"/>
      <c r="P33" s="161"/>
      <c r="Q33" s="161"/>
      <c r="R33" s="161"/>
      <c r="S33" s="161"/>
    </row>
    <row r="34" spans="2:21" ht="21" customHeight="1" x14ac:dyDescent="0.2"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</row>
    <row r="35" spans="2:21" ht="7.5" customHeight="1" x14ac:dyDescent="0.6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2:21" ht="21" customHeight="1" x14ac:dyDescent="0.2">
      <c r="B36" s="67" t="s">
        <v>46</v>
      </c>
      <c r="D36" s="65" t="s">
        <v>71</v>
      </c>
      <c r="E36" s="14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45"/>
      <c r="G36" s="145"/>
      <c r="H36" s="145"/>
      <c r="I36" s="145"/>
      <c r="J36" s="145"/>
      <c r="K36" s="145"/>
      <c r="L36" s="145"/>
      <c r="M36" s="149"/>
      <c r="N36" s="151" t="s">
        <v>40</v>
      </c>
      <c r="O36" s="145"/>
      <c r="P36" s="145"/>
      <c r="Q36" s="145"/>
      <c r="R36" s="149"/>
    </row>
    <row r="37" spans="2:21" ht="21" customHeight="1" x14ac:dyDescent="0.2">
      <c r="E37" s="145"/>
      <c r="F37" s="145"/>
      <c r="G37" s="145"/>
      <c r="H37" s="145"/>
      <c r="I37" s="145"/>
      <c r="J37" s="145"/>
      <c r="K37" s="145"/>
      <c r="L37" s="145"/>
      <c r="M37" s="149"/>
      <c r="N37" s="145"/>
      <c r="O37" s="145"/>
      <c r="P37" s="145"/>
      <c r="Q37" s="145"/>
      <c r="R37" s="149"/>
    </row>
    <row r="38" spans="2:21" ht="7.5" customHeight="1" x14ac:dyDescent="0.2"/>
    <row r="39" spans="2:21" ht="21" customHeight="1" x14ac:dyDescent="0.2">
      <c r="B39" s="67" t="s">
        <v>47</v>
      </c>
      <c r="E39" s="14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45"/>
      <c r="G39" s="145"/>
      <c r="H39" s="145"/>
      <c r="I39" s="145"/>
      <c r="J39" s="145"/>
      <c r="K39" s="145"/>
      <c r="L39" s="151" t="s">
        <v>43</v>
      </c>
      <c r="M39" s="151"/>
      <c r="N39" s="145"/>
      <c r="O39" s="145"/>
      <c r="P39" s="145"/>
      <c r="Q39" s="145"/>
      <c r="R39" s="149"/>
    </row>
    <row r="40" spans="2:21" ht="21" customHeight="1" x14ac:dyDescent="0.2"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9"/>
    </row>
    <row r="42" spans="2:21" s="72" customFormat="1" ht="21" customHeight="1" x14ac:dyDescent="0.6">
      <c r="B42" s="67" t="s">
        <v>45</v>
      </c>
      <c r="G42" s="71"/>
      <c r="H42" s="71"/>
      <c r="I42" s="71"/>
      <c r="J42" s="159">
        <f>IF(B2="LPU Fiú Ái 20",Áik_nylpu_Fiú_20!I22,IF(B2="ZLPU Fiú Ái 20",'Áik_Zlpu_Fiú_20 '!I37,IF(B2="LPU Fiú KI 20",KI_nylpu_Fiú_20!I24,IF(B2="ZLPU Fiú KI 20",'KI_Zlpu_Fiú_20 '!I14,IF(B2="LPU Leány Ái 20",Áik_nylpu_Leány_20!I19,IF(B2="ZLPU Leány ÁI 20",Áik_Zlpu_Leány_20!I37,IF(B2="LPU Leány KI 20",KI_nylpu_Leány_20!I20,IF(B2="ZLPU Leány KI 20",'KI_Zlpu_Leány_20 '!I37,IF(B2="LPI Fiú Ái 20",Áik_Lpi_Fiú_20!I37,IF(B2="LPI Fiú KI 20",KI_Lpi_Fiú_20!I37,IF(B2="LPI Leány Ái 20",Áik_Lpi_Leány_20!I37,IF(B2="LPI Leány KI 20",'KI Lpi_Leány_20'!I16,))))))))))))</f>
        <v>464</v>
      </c>
      <c r="K42" s="160"/>
      <c r="L42" s="160"/>
      <c r="M42" s="95"/>
      <c r="N42" s="71"/>
      <c r="O42" s="71"/>
      <c r="P42" s="71"/>
    </row>
    <row r="43" spans="2:21" s="48" customFormat="1" ht="21" customHeight="1" x14ac:dyDescent="0.6">
      <c r="G43" s="71"/>
      <c r="H43" s="71"/>
      <c r="I43" s="71"/>
      <c r="J43" s="160"/>
      <c r="K43" s="160"/>
      <c r="L43" s="160"/>
      <c r="M43" s="95"/>
      <c r="N43" s="71"/>
      <c r="O43" s="71"/>
      <c r="P43" s="71"/>
    </row>
    <row r="44" spans="2:21" s="48" customFormat="1" ht="7.5" customHeight="1" x14ac:dyDescent="0.2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21" s="48" customFormat="1" ht="21" customHeight="1" x14ac:dyDescent="0.2">
      <c r="H45" s="147" t="s">
        <v>48</v>
      </c>
      <c r="I45" s="132"/>
      <c r="J45" s="132"/>
      <c r="K45" s="132"/>
      <c r="L45" s="132"/>
      <c r="M45" s="132"/>
      <c r="N45" s="132"/>
      <c r="O45" s="132"/>
      <c r="Q45" s="74"/>
      <c r="R45" s="74"/>
    </row>
    <row r="46" spans="2:21" ht="21" customHeight="1" x14ac:dyDescent="0.2">
      <c r="G46" s="48"/>
      <c r="H46" s="132"/>
      <c r="I46" s="132"/>
      <c r="J46" s="132"/>
      <c r="K46" s="132"/>
      <c r="L46" s="132"/>
      <c r="M46" s="132"/>
      <c r="N46" s="132"/>
      <c r="O46" s="132"/>
      <c r="Q46" s="88"/>
      <c r="R46" s="88"/>
      <c r="S46" s="88"/>
      <c r="T46" s="88"/>
      <c r="U46" s="88"/>
    </row>
    <row r="47" spans="2:21" ht="7.5" customHeight="1" x14ac:dyDescent="0.2">
      <c r="G47" s="48"/>
    </row>
    <row r="48" spans="2:21" ht="21" customHeight="1" x14ac:dyDescent="0.2">
      <c r="J48" s="152" t="s">
        <v>11</v>
      </c>
      <c r="K48" s="152"/>
      <c r="L48" s="152"/>
      <c r="M48" s="91"/>
      <c r="R48" s="89"/>
    </row>
    <row r="49" spans="4:18" ht="21" customHeight="1" x14ac:dyDescent="0.2">
      <c r="J49" s="152"/>
      <c r="K49" s="152"/>
      <c r="L49" s="152"/>
      <c r="M49" s="91"/>
    </row>
    <row r="50" spans="4:18" ht="7.5" customHeight="1" x14ac:dyDescent="0.2"/>
    <row r="51" spans="4:18" s="48" customFormat="1" ht="21" customHeight="1" x14ac:dyDescent="0.2">
      <c r="F51" s="92"/>
      <c r="G51" s="92"/>
      <c r="H51" s="92"/>
      <c r="I51" s="162" t="s">
        <v>49</v>
      </c>
      <c r="J51" s="163"/>
      <c r="K51" s="163"/>
      <c r="L51" s="163"/>
      <c r="M51" s="163"/>
      <c r="N51" s="163"/>
      <c r="O51" s="92"/>
      <c r="P51" s="92"/>
    </row>
    <row r="52" spans="4:18" s="48" customFormat="1" ht="21" customHeight="1" x14ac:dyDescent="0.2">
      <c r="F52" s="92"/>
      <c r="G52" s="92"/>
      <c r="H52" s="92"/>
      <c r="I52" s="163"/>
      <c r="J52" s="163"/>
      <c r="K52" s="163"/>
      <c r="L52" s="163"/>
      <c r="M52" s="163"/>
      <c r="N52" s="163"/>
      <c r="O52" s="92"/>
      <c r="P52" s="92"/>
    </row>
    <row r="53" spans="4:18" s="48" customFormat="1" ht="12.75" customHeight="1" x14ac:dyDescent="0.2"/>
    <row r="54" spans="4:18" ht="21" customHeight="1" x14ac:dyDescent="0.2"/>
    <row r="55" spans="4:18" ht="25.5" customHeight="1" x14ac:dyDescent="0.5">
      <c r="E55" s="117" t="str">
        <f>Fedlap!E30</f>
        <v>2921, Komárom, Laboráns u.3.</v>
      </c>
      <c r="F55" s="117"/>
      <c r="G55" s="117"/>
      <c r="H55" s="117" t="str">
        <f>Fedlap!E32</f>
        <v xml:space="preserve">2022.november 25. </v>
      </c>
      <c r="I55" s="116"/>
    </row>
    <row r="56" spans="4:18" ht="12.75" customHeight="1" x14ac:dyDescent="0.2">
      <c r="D56" s="63"/>
      <c r="E56" s="63"/>
    </row>
    <row r="57" spans="4:18" ht="12.75" customHeight="1" x14ac:dyDescent="0.2">
      <c r="D57" s="63"/>
      <c r="E57" s="63"/>
    </row>
    <row r="58" spans="4:18" ht="13.5" customHeight="1" x14ac:dyDescent="0.2">
      <c r="D58" s="59"/>
      <c r="E58" s="59"/>
    </row>
    <row r="59" spans="4:18" x14ac:dyDescent="0.2">
      <c r="O59" s="48"/>
    </row>
    <row r="61" spans="4:18" ht="12.75" customHeight="1" x14ac:dyDescent="0.2">
      <c r="D61" s="63"/>
      <c r="E61" s="63"/>
    </row>
    <row r="62" spans="4:18" s="48" customFormat="1" ht="27.75" customHeight="1" x14ac:dyDescent="0.5">
      <c r="D62" s="63"/>
      <c r="E62" s="148"/>
      <c r="F62" s="149"/>
      <c r="G62" s="149"/>
      <c r="O62" s="63"/>
      <c r="P62" s="148"/>
      <c r="Q62" s="149"/>
      <c r="R62" s="149"/>
    </row>
    <row r="63" spans="4:18" ht="7.5" customHeight="1" x14ac:dyDescent="0.2"/>
    <row r="64" spans="4:18" ht="23.25" x14ac:dyDescent="0.35">
      <c r="F64" s="115" t="s">
        <v>82</v>
      </c>
      <c r="O64" s="75"/>
      <c r="P64" s="150" t="s">
        <v>84</v>
      </c>
      <c r="Q64" s="132"/>
      <c r="R64" s="132"/>
    </row>
    <row r="65" spans="4:16" ht="14.25" customHeight="1" x14ac:dyDescent="0.2"/>
    <row r="66" spans="4:16" ht="12.75" customHeight="1" x14ac:dyDescent="0.2">
      <c r="D66" s="57"/>
      <c r="E66" s="57"/>
      <c r="F66" s="58"/>
      <c r="G66" s="58"/>
    </row>
    <row r="67" spans="4:16" ht="12.75" customHeight="1" x14ac:dyDescent="0.2">
      <c r="D67" s="57"/>
      <c r="E67" s="57"/>
      <c r="F67" s="58"/>
      <c r="G67" s="58"/>
    </row>
    <row r="80" spans="4:16" x14ac:dyDescent="0.2">
      <c r="G80" s="153" t="s">
        <v>35</v>
      </c>
      <c r="H80" s="153"/>
      <c r="I80" s="153"/>
      <c r="J80" s="153"/>
      <c r="K80" s="153"/>
      <c r="L80" s="153"/>
      <c r="M80" s="153"/>
      <c r="N80" s="153"/>
      <c r="O80" s="153"/>
      <c r="P80" s="154"/>
    </row>
    <row r="81" spans="2:18" x14ac:dyDescent="0.2">
      <c r="G81" s="153"/>
      <c r="H81" s="153"/>
      <c r="I81" s="153"/>
      <c r="J81" s="153"/>
      <c r="K81" s="153"/>
      <c r="L81" s="153"/>
      <c r="M81" s="153"/>
      <c r="N81" s="153"/>
      <c r="O81" s="153"/>
      <c r="P81" s="154"/>
    </row>
    <row r="82" spans="2:18" x14ac:dyDescent="0.2">
      <c r="G82" s="153"/>
      <c r="H82" s="153"/>
      <c r="I82" s="153"/>
      <c r="J82" s="153"/>
      <c r="K82" s="153"/>
      <c r="L82" s="153"/>
      <c r="M82" s="153"/>
      <c r="N82" s="153"/>
      <c r="O82" s="153"/>
      <c r="P82" s="154"/>
    </row>
    <row r="83" spans="2:18" x14ac:dyDescent="0.2">
      <c r="G83" s="153"/>
      <c r="H83" s="153"/>
      <c r="I83" s="153"/>
      <c r="J83" s="153"/>
      <c r="K83" s="153"/>
      <c r="L83" s="153"/>
      <c r="M83" s="153"/>
      <c r="N83" s="153"/>
      <c r="O83" s="153"/>
      <c r="P83" s="154"/>
    </row>
    <row r="84" spans="2:18" x14ac:dyDescent="0.2">
      <c r="G84" s="153"/>
      <c r="H84" s="153"/>
      <c r="I84" s="153"/>
      <c r="J84" s="153"/>
      <c r="K84" s="153"/>
      <c r="L84" s="153"/>
      <c r="M84" s="153"/>
      <c r="N84" s="153"/>
      <c r="O84" s="153"/>
      <c r="P84" s="154"/>
    </row>
    <row r="85" spans="2:18" x14ac:dyDescent="0.2"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90" spans="2:18" ht="12.75" customHeight="1" x14ac:dyDescent="0.2">
      <c r="E90" s="164">
        <f>IF(B2="LPU Fiú Ái 20",Áik_nylpu_Fiú_20!B24,IF(B2="LPU Fiú KI 20",KI_nylpu_Fiú_20!B26,IF(B2="ZLPU Fiú Ái 20",'Áik_Zlpu_Fiú_20 '!B39,IF(B2="ZLPU Fiú KI 20",'KI_Zlpu_Fiú_20 '!B16,IF(B2="LPU Leány Ái 20",Áik_nylpu_Leány_20!B21,IF(B2="ZLPU Leány Ái 20",Áik_Zlpu_Leány_20!B39,IF(B2="LPU Leány KI 20",KI_nylpu_Leány_20!B22,IF(B2="ZLPU Leány KI 20",'KI_Zlpu_Leány_20 '!B39,IF(B2="LPI Fiú Ái 20",Áik_Lpi_Fiú_20!B39,IF(B2="LPI Fiú KI 20",KI_Lpi_Fiú_20!B39,IF(B2="LPI Leány Ái 20",Áik_Lpi_Leány_20!B39,IF(B2="LPI Leány KI 20",'KI Lpi_Leány_20'!B18,))))))))))))</f>
        <v>0</v>
      </c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</row>
    <row r="91" spans="2:18" ht="12.75" customHeight="1" x14ac:dyDescent="0.2"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</row>
    <row r="92" spans="2:18" ht="12.75" customHeight="1" x14ac:dyDescent="0.2">
      <c r="B92" s="65" t="s">
        <v>10</v>
      </c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</row>
    <row r="93" spans="2:18" ht="12.75" customHeight="1" x14ac:dyDescent="0.2"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</row>
    <row r="94" spans="2:18" ht="12.75" customHeight="1" x14ac:dyDescent="0.2"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</row>
    <row r="96" spans="2:18" ht="29.25" x14ac:dyDescent="0.5">
      <c r="I96" s="156" t="s">
        <v>77</v>
      </c>
      <c r="J96" s="156"/>
      <c r="K96" s="156"/>
      <c r="L96" s="156"/>
      <c r="M96" s="156"/>
      <c r="N96" s="156"/>
    </row>
    <row r="99" spans="2:19" ht="21" customHeight="1" x14ac:dyDescent="0.2">
      <c r="F99" s="144" t="s">
        <v>36</v>
      </c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</row>
    <row r="100" spans="2:19" ht="21" customHeight="1" x14ac:dyDescent="0.2"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</row>
    <row r="101" spans="2:19" ht="7.5" customHeight="1" x14ac:dyDescent="0.2"/>
    <row r="102" spans="2:19" ht="21" customHeight="1" x14ac:dyDescent="0.2">
      <c r="E102" s="161" t="str">
        <f>Fedlap!E28</f>
        <v>Komárom-Esztergom</v>
      </c>
      <c r="F102" s="161"/>
      <c r="G102" s="161"/>
      <c r="H102" s="161"/>
      <c r="I102" s="161"/>
      <c r="J102" s="161"/>
      <c r="K102" s="161"/>
      <c r="L102" s="161" t="s">
        <v>83</v>
      </c>
      <c r="M102" s="161"/>
      <c r="N102" s="161"/>
      <c r="O102" s="161"/>
      <c r="P102" s="161"/>
      <c r="Q102" s="161"/>
      <c r="R102" s="161"/>
      <c r="S102" s="161"/>
    </row>
    <row r="103" spans="2:19" ht="21" customHeight="1" x14ac:dyDescent="0.2"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</row>
    <row r="104" spans="2:19" ht="7.5" customHeight="1" x14ac:dyDescent="0.2"/>
    <row r="105" spans="2:19" ht="21" customHeight="1" x14ac:dyDescent="0.2">
      <c r="B105" s="65" t="s">
        <v>46</v>
      </c>
      <c r="E105" s="14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45"/>
      <c r="G105" s="145"/>
      <c r="H105" s="145"/>
      <c r="I105" s="145"/>
      <c r="J105" s="145"/>
      <c r="K105" s="145"/>
      <c r="L105" s="145"/>
      <c r="M105" s="149"/>
      <c r="N105" s="151" t="s">
        <v>40</v>
      </c>
      <c r="O105" s="145"/>
      <c r="P105" s="145"/>
      <c r="Q105" s="145"/>
      <c r="R105" s="149"/>
    </row>
    <row r="106" spans="2:19" ht="21" customHeight="1" x14ac:dyDescent="0.2">
      <c r="E106" s="145"/>
      <c r="F106" s="145"/>
      <c r="G106" s="145"/>
      <c r="H106" s="145"/>
      <c r="I106" s="145"/>
      <c r="J106" s="145"/>
      <c r="K106" s="145"/>
      <c r="L106" s="145"/>
      <c r="M106" s="149"/>
      <c r="N106" s="145"/>
      <c r="O106" s="145"/>
      <c r="P106" s="145"/>
      <c r="Q106" s="145"/>
      <c r="R106" s="149"/>
    </row>
    <row r="107" spans="2:19" ht="7.5" customHeight="1" x14ac:dyDescent="0.2"/>
    <row r="108" spans="2:19" ht="21" customHeight="1" x14ac:dyDescent="0.2">
      <c r="B108" s="65" t="s">
        <v>47</v>
      </c>
      <c r="E108" s="14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45"/>
      <c r="G108" s="145"/>
      <c r="H108" s="145"/>
      <c r="I108" s="145"/>
      <c r="J108" s="145"/>
      <c r="K108" s="145"/>
      <c r="L108" s="151" t="s">
        <v>43</v>
      </c>
      <c r="M108" s="151"/>
      <c r="N108" s="145"/>
      <c r="O108" s="145"/>
      <c r="P108" s="145"/>
      <c r="Q108" s="145"/>
      <c r="R108" s="149"/>
    </row>
    <row r="109" spans="2:19" s="48" customFormat="1" ht="21" customHeight="1" x14ac:dyDescent="0.2"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9"/>
    </row>
    <row r="110" spans="2:19" s="48" customFormat="1" ht="12.75" customHeight="1" x14ac:dyDescent="0.2">
      <c r="B110" s="48" t="s">
        <v>45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9" s="48" customFormat="1" ht="21" customHeight="1" x14ac:dyDescent="0.6">
      <c r="G111" s="71"/>
      <c r="H111" s="71"/>
      <c r="I111" s="71"/>
      <c r="J111" s="159">
        <f>IF(B2="LPU Fiú Ái 20",Áik_nylpu_Fiú_20!I28,IF(B2="ZLPU Fiú Ái 20",'Áik_Zlpu_Fiú_20 '!I43,IF(B2="LPU Fiú KI 20",KI_nylpu_Fiú_20!I30,IF(B2="ZLPU Fiú KI 20",'KI_Zlpu_Fiú_20 '!I20,IF(B2="LPU Leány Ái 20",Áik_nylpu_Leány_20!I25,IF(B2="ZLPU Leány ÁI 20",Áik_Zlpu_Leány_20!I43,IF(B2="LPU Leány KI 20",KI_nylpu_Leány_20!I26,IF(B2="ZLPU Leány KI 20",'KI_Zlpu_Leány_20 '!I43,IF(B2="LPI Fiú Ái 20",Áik_Lpi_Fiú_20!I43,IF(B2="LPI Fiú KI 20",KI_Lpi_Fiú_20!I43,IF(B2="LPI Leány Ái 20",Áik_Lpi_Leány_20!I43,IF(B2="LPI Leány KI 20",'KI Lpi_Leány_20'!I22,))))))))))))</f>
        <v>0</v>
      </c>
      <c r="K111" s="145"/>
      <c r="L111" s="145"/>
      <c r="M111" s="93"/>
      <c r="N111" s="71"/>
      <c r="O111" s="71"/>
      <c r="P111" s="71"/>
    </row>
    <row r="112" spans="2:19" ht="21" customHeight="1" x14ac:dyDescent="0.6">
      <c r="J112" s="145"/>
      <c r="K112" s="145"/>
      <c r="L112" s="145"/>
      <c r="M112" s="93"/>
    </row>
    <row r="113" spans="4:16" ht="7.5" customHeight="1" x14ac:dyDescent="0.2"/>
    <row r="114" spans="4:16" ht="21" customHeight="1" x14ac:dyDescent="0.2">
      <c r="H114" s="147" t="s">
        <v>48</v>
      </c>
      <c r="I114" s="149"/>
      <c r="J114" s="149"/>
      <c r="K114" s="149"/>
      <c r="L114" s="149"/>
      <c r="M114" s="149"/>
      <c r="N114" s="149"/>
      <c r="O114" s="149"/>
    </row>
    <row r="115" spans="4:16" ht="21" customHeight="1" x14ac:dyDescent="0.2">
      <c r="H115" s="149"/>
      <c r="I115" s="149"/>
      <c r="J115" s="149"/>
      <c r="K115" s="149"/>
      <c r="L115" s="149"/>
      <c r="M115" s="149"/>
      <c r="N115" s="149"/>
      <c r="O115" s="149"/>
    </row>
    <row r="116" spans="4:16" ht="7.5" customHeight="1" x14ac:dyDescent="0.2"/>
    <row r="117" spans="4:16" ht="21" customHeight="1" x14ac:dyDescent="0.2">
      <c r="J117" s="152" t="s">
        <v>12</v>
      </c>
      <c r="K117" s="152"/>
      <c r="L117" s="152"/>
      <c r="M117" s="91"/>
    </row>
    <row r="118" spans="4:16" ht="21" customHeight="1" x14ac:dyDescent="0.2">
      <c r="F118" s="92"/>
      <c r="G118" s="92"/>
      <c r="H118" s="92"/>
      <c r="I118" s="92"/>
      <c r="J118" s="152"/>
      <c r="K118" s="152"/>
      <c r="L118" s="152"/>
      <c r="M118" s="91"/>
      <c r="N118" s="92"/>
      <c r="O118" s="92"/>
      <c r="P118" s="92"/>
    </row>
    <row r="119" spans="4:16" ht="7.5" customHeight="1" x14ac:dyDescent="0.2"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</row>
    <row r="120" spans="4:16" ht="21" customHeight="1" x14ac:dyDescent="0.2">
      <c r="I120" s="162" t="s">
        <v>49</v>
      </c>
      <c r="J120" s="163"/>
      <c r="K120" s="163"/>
      <c r="L120" s="163"/>
      <c r="M120" s="163"/>
      <c r="N120" s="163"/>
    </row>
    <row r="121" spans="4:16" s="48" customFormat="1" ht="21" customHeight="1" x14ac:dyDescent="0.2">
      <c r="I121" s="163"/>
      <c r="J121" s="163"/>
      <c r="K121" s="163"/>
      <c r="L121" s="163"/>
      <c r="M121" s="163"/>
      <c r="N121" s="163"/>
    </row>
    <row r="123" spans="4:16" s="48" customFormat="1" ht="21" customHeight="1" x14ac:dyDescent="0.2">
      <c r="D123" s="59"/>
      <c r="E123" s="59"/>
    </row>
    <row r="124" spans="4:16" s="48" customFormat="1" ht="25.5" customHeight="1" x14ac:dyDescent="0.5">
      <c r="D124" s="59"/>
      <c r="E124" s="117" t="str">
        <f>Fedlap!E30</f>
        <v>2921, Komárom, Laboráns u.3.</v>
      </c>
      <c r="F124" s="117"/>
      <c r="G124" s="117"/>
      <c r="H124" s="117" t="str">
        <f>Fedlap!E32</f>
        <v xml:space="preserve">2022.november 25. </v>
      </c>
      <c r="I124" s="116"/>
    </row>
    <row r="125" spans="4:16" x14ac:dyDescent="0.2">
      <c r="F125" s="48"/>
    </row>
    <row r="128" spans="4:16" ht="12.75" customHeight="1" x14ac:dyDescent="0.2">
      <c r="D128" s="59"/>
      <c r="E128" s="59"/>
    </row>
    <row r="129" spans="4:18" ht="12.75" customHeight="1" x14ac:dyDescent="0.2">
      <c r="D129" s="59"/>
      <c r="E129" s="59"/>
    </row>
    <row r="131" spans="4:18" s="48" customFormat="1" ht="27.75" customHeight="1" x14ac:dyDescent="0.5">
      <c r="E131" s="148"/>
      <c r="F131" s="149"/>
      <c r="G131" s="149"/>
      <c r="P131" s="148"/>
      <c r="Q131" s="149"/>
      <c r="R131" s="149"/>
    </row>
    <row r="132" spans="4:18" ht="7.5" customHeight="1" x14ac:dyDescent="0.2"/>
    <row r="133" spans="4:18" ht="23.25" customHeight="1" x14ac:dyDescent="0.35">
      <c r="D133" s="57"/>
      <c r="F133" s="115" t="s">
        <v>82</v>
      </c>
      <c r="O133" s="75"/>
      <c r="P133" s="150" t="s">
        <v>84</v>
      </c>
      <c r="Q133" s="132"/>
      <c r="R133" s="132"/>
    </row>
    <row r="134" spans="4:18" ht="12.75" customHeight="1" x14ac:dyDescent="0.2">
      <c r="D134" s="57"/>
      <c r="E134" s="57"/>
      <c r="F134" s="58"/>
      <c r="G134" s="58"/>
    </row>
    <row r="138" spans="4:18" ht="12.75" customHeight="1" x14ac:dyDescent="0.35">
      <c r="D138" s="155"/>
      <c r="E138" s="155"/>
      <c r="F138" s="155"/>
      <c r="G138" s="155"/>
      <c r="H138" s="149"/>
    </row>
    <row r="150" spans="5:18" x14ac:dyDescent="0.2">
      <c r="G150" s="153" t="s">
        <v>35</v>
      </c>
      <c r="H150" s="153"/>
      <c r="I150" s="153"/>
      <c r="J150" s="153"/>
      <c r="K150" s="153"/>
      <c r="L150" s="153"/>
      <c r="M150" s="153"/>
      <c r="N150" s="153"/>
      <c r="O150" s="153"/>
      <c r="P150" s="154"/>
    </row>
    <row r="151" spans="5:18" x14ac:dyDescent="0.2">
      <c r="G151" s="153"/>
      <c r="H151" s="153"/>
      <c r="I151" s="153"/>
      <c r="J151" s="153"/>
      <c r="K151" s="153"/>
      <c r="L151" s="153"/>
      <c r="M151" s="153"/>
      <c r="N151" s="153"/>
      <c r="O151" s="153"/>
      <c r="P151" s="154"/>
    </row>
    <row r="152" spans="5:18" x14ac:dyDescent="0.2">
      <c r="G152" s="153"/>
      <c r="H152" s="153"/>
      <c r="I152" s="153"/>
      <c r="J152" s="153"/>
      <c r="K152" s="153"/>
      <c r="L152" s="153"/>
      <c r="M152" s="153"/>
      <c r="N152" s="153"/>
      <c r="O152" s="153"/>
      <c r="P152" s="154"/>
    </row>
    <row r="153" spans="5:18" x14ac:dyDescent="0.2">
      <c r="G153" s="153"/>
      <c r="H153" s="153"/>
      <c r="I153" s="153"/>
      <c r="J153" s="153"/>
      <c r="K153" s="153"/>
      <c r="L153" s="153"/>
      <c r="M153" s="153"/>
      <c r="N153" s="153"/>
      <c r="O153" s="153"/>
      <c r="P153" s="154"/>
    </row>
    <row r="154" spans="5:18" x14ac:dyDescent="0.2">
      <c r="G154" s="153"/>
      <c r="H154" s="153"/>
      <c r="I154" s="153"/>
      <c r="J154" s="153"/>
      <c r="K154" s="153"/>
      <c r="L154" s="153"/>
      <c r="M154" s="153"/>
      <c r="N154" s="153"/>
      <c r="O154" s="153"/>
      <c r="P154" s="154"/>
    </row>
    <row r="155" spans="5:18" x14ac:dyDescent="0.2">
      <c r="G155" s="153"/>
      <c r="H155" s="153"/>
      <c r="I155" s="153"/>
      <c r="J155" s="153"/>
      <c r="K155" s="153"/>
      <c r="L155" s="153"/>
      <c r="M155" s="153"/>
      <c r="N155" s="153"/>
      <c r="O155" s="153"/>
      <c r="P155" s="154"/>
    </row>
    <row r="160" spans="5:18" ht="12.75" customHeight="1" x14ac:dyDescent="0.2">
      <c r="E160" s="164">
        <f>IF(B2="LPU Fiú Ái 20",Áik_nylpu_Fiú_20!B30,IF(B2="LPU Fiú KI 20",KI_nylpu_Fiú_20!B32,IF(B2="ZLPU Fiú Ái 20",'Áik_Zlpu_Fiú_20 '!B45,IF(B2="ZLPU Fiú KI 20",'KI_Zlpu_Fiú_20 '!B22,IF(B2="LPU Leány Ái 20",Áik_nylpu_Leány_20!B27,IF(B2="ZLPU Leány Ái 20",Áik_Zlpu_Leány_20!B45,IF(B2="LPU Leány KI 20",KI_nylpu_Leány_20!B28,IF(B2="ZLPU Leány KI 20",'KI_Zlpu_Leány_20 '!B45,IF(B2="LPI Fiú Ái 20",Áik_Lpi_Fiú_20!B45,IF(B2="LPI Fiú KI 20",KI_Lpi_Fiú_20!B45,IF(B2="LPI Leány Ái 20",Áik_Lpi_Leány_20!#REF!,IF(B2="LPI Leány KI 20",'KI Lpi_Leány_20'!B24,))))))))))))</f>
        <v>0</v>
      </c>
      <c r="F160" s="165"/>
      <c r="G160" s="165"/>
      <c r="H160" s="165"/>
      <c r="I160" s="165"/>
      <c r="J160" s="165"/>
      <c r="K160" s="165"/>
      <c r="L160" s="165"/>
      <c r="M160" s="165"/>
      <c r="N160" s="165"/>
      <c r="O160" s="165"/>
      <c r="P160" s="165"/>
      <c r="Q160" s="165"/>
      <c r="R160" s="165"/>
    </row>
    <row r="161" spans="2:19" ht="12.75" customHeight="1" x14ac:dyDescent="0.2">
      <c r="E161" s="165"/>
      <c r="F161" s="165"/>
      <c r="G161" s="165"/>
      <c r="H161" s="165"/>
      <c r="I161" s="165"/>
      <c r="J161" s="165"/>
      <c r="K161" s="165"/>
      <c r="L161" s="165"/>
      <c r="M161" s="165"/>
      <c r="N161" s="165"/>
      <c r="O161" s="165"/>
      <c r="P161" s="165"/>
      <c r="Q161" s="165"/>
      <c r="R161" s="165"/>
    </row>
    <row r="162" spans="2:19" s="48" customFormat="1" ht="12.75" customHeight="1" x14ac:dyDescent="0.2">
      <c r="B162" s="48" t="s">
        <v>10</v>
      </c>
      <c r="E162" s="165"/>
      <c r="F162" s="165"/>
      <c r="G162" s="165"/>
      <c r="H162" s="165"/>
      <c r="I162" s="165"/>
      <c r="J162" s="165"/>
      <c r="K162" s="165"/>
      <c r="L162" s="165"/>
      <c r="M162" s="165"/>
      <c r="N162" s="165"/>
      <c r="O162" s="165"/>
      <c r="P162" s="165"/>
      <c r="Q162" s="165"/>
      <c r="R162" s="165"/>
    </row>
    <row r="163" spans="2:19" ht="12.75" customHeight="1" x14ac:dyDescent="0.2">
      <c r="E163" s="165"/>
      <c r="F163" s="165"/>
      <c r="G163" s="165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  <c r="R163" s="165"/>
      <c r="S163" s="88"/>
    </row>
    <row r="164" spans="2:19" ht="12.75" customHeight="1" x14ac:dyDescent="0.2">
      <c r="E164" s="165"/>
      <c r="F164" s="165"/>
      <c r="G164" s="165"/>
      <c r="H164" s="165"/>
      <c r="I164" s="165"/>
      <c r="J164" s="165"/>
      <c r="K164" s="165"/>
      <c r="L164" s="165"/>
      <c r="M164" s="165"/>
      <c r="N164" s="165"/>
      <c r="O164" s="165"/>
      <c r="P164" s="165"/>
      <c r="Q164" s="165"/>
      <c r="R164" s="165"/>
      <c r="S164" s="88"/>
    </row>
    <row r="166" spans="2:19" ht="29.25" x14ac:dyDescent="0.5">
      <c r="I166" s="156" t="s">
        <v>77</v>
      </c>
      <c r="J166" s="156"/>
      <c r="K166" s="156"/>
      <c r="L166" s="156"/>
      <c r="M166" s="156"/>
      <c r="N166" s="156"/>
    </row>
    <row r="169" spans="2:19" ht="21" customHeight="1" x14ac:dyDescent="0.2">
      <c r="F169" s="144" t="s">
        <v>36</v>
      </c>
      <c r="G169" s="145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</row>
    <row r="170" spans="2:19" ht="21" customHeight="1" x14ac:dyDescent="0.2">
      <c r="F170" s="145"/>
      <c r="G170" s="145"/>
      <c r="H170" s="145"/>
      <c r="I170" s="145"/>
      <c r="J170" s="145"/>
      <c r="K170" s="145"/>
      <c r="L170" s="145"/>
      <c r="M170" s="145"/>
      <c r="N170" s="145"/>
      <c r="O170" s="145"/>
      <c r="P170" s="145"/>
      <c r="Q170" s="145"/>
    </row>
    <row r="171" spans="2:19" ht="7.5" customHeight="1" x14ac:dyDescent="0.2"/>
    <row r="172" spans="2:19" ht="21" customHeight="1" x14ac:dyDescent="0.2">
      <c r="E172" s="161" t="str">
        <f>Fedlap!E28</f>
        <v>Komárom-Esztergom</v>
      </c>
      <c r="F172" s="161"/>
      <c r="G172" s="161"/>
      <c r="H172" s="161"/>
      <c r="I172" s="161"/>
      <c r="J172" s="161"/>
      <c r="K172" s="161"/>
      <c r="L172" s="161" t="s">
        <v>83</v>
      </c>
      <c r="M172" s="161"/>
      <c r="N172" s="161"/>
      <c r="O172" s="161"/>
      <c r="P172" s="161"/>
      <c r="Q172" s="161"/>
      <c r="R172" s="161"/>
      <c r="S172" s="161"/>
    </row>
    <row r="173" spans="2:19" ht="21" customHeight="1" x14ac:dyDescent="0.2">
      <c r="E173" s="161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  <c r="P173" s="161"/>
      <c r="Q173" s="161"/>
      <c r="R173" s="161"/>
      <c r="S173" s="161"/>
    </row>
    <row r="174" spans="2:19" ht="7.5" customHeight="1" x14ac:dyDescent="0.2"/>
    <row r="175" spans="2:19" ht="21" customHeight="1" x14ac:dyDescent="0.2">
      <c r="B175" s="65" t="s">
        <v>46</v>
      </c>
      <c r="E175" s="14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45"/>
      <c r="G175" s="145"/>
      <c r="H175" s="145"/>
      <c r="I175" s="145"/>
      <c r="J175" s="145"/>
      <c r="K175" s="145"/>
      <c r="L175" s="145"/>
      <c r="M175" s="149"/>
      <c r="N175" s="151" t="s">
        <v>40</v>
      </c>
      <c r="O175" s="145"/>
      <c r="P175" s="145"/>
      <c r="Q175" s="145"/>
      <c r="R175" s="149"/>
    </row>
    <row r="176" spans="2:19" ht="21" customHeight="1" x14ac:dyDescent="0.2">
      <c r="E176" s="145"/>
      <c r="F176" s="145"/>
      <c r="G176" s="145"/>
      <c r="H176" s="145"/>
      <c r="I176" s="145"/>
      <c r="J176" s="145"/>
      <c r="K176" s="145"/>
      <c r="L176" s="145"/>
      <c r="M176" s="149"/>
      <c r="N176" s="145"/>
      <c r="O176" s="145"/>
      <c r="P176" s="145"/>
      <c r="Q176" s="145"/>
      <c r="R176" s="149"/>
    </row>
    <row r="177" spans="2:23" ht="7.5" customHeight="1" x14ac:dyDescent="0.2"/>
    <row r="178" spans="2:23" ht="21" customHeight="1" x14ac:dyDescent="0.2">
      <c r="B178" s="65" t="s">
        <v>47</v>
      </c>
      <c r="E178" s="14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45"/>
      <c r="G178" s="145"/>
      <c r="H178" s="145"/>
      <c r="I178" s="145"/>
      <c r="J178" s="145"/>
      <c r="K178" s="145"/>
      <c r="L178" s="151" t="s">
        <v>43</v>
      </c>
      <c r="M178" s="151"/>
      <c r="N178" s="145"/>
      <c r="O178" s="145"/>
      <c r="P178" s="145"/>
      <c r="Q178" s="145"/>
      <c r="R178" s="149"/>
    </row>
    <row r="179" spans="2:23" s="48" customFormat="1" ht="21" customHeight="1" x14ac:dyDescent="0.2">
      <c r="E179" s="145"/>
      <c r="F179" s="145"/>
      <c r="G179" s="145"/>
      <c r="H179" s="145"/>
      <c r="I179" s="145"/>
      <c r="J179" s="145"/>
      <c r="K179" s="145"/>
      <c r="L179" s="145"/>
      <c r="M179" s="145"/>
      <c r="N179" s="145"/>
      <c r="O179" s="145"/>
      <c r="P179" s="145"/>
      <c r="Q179" s="145"/>
      <c r="R179" s="149"/>
      <c r="W179" s="76"/>
    </row>
    <row r="180" spans="2:23" ht="12.75" customHeight="1" x14ac:dyDescent="0.2"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</row>
    <row r="181" spans="2:23" ht="21" customHeight="1" x14ac:dyDescent="0.2">
      <c r="B181" s="65" t="s">
        <v>45</v>
      </c>
      <c r="E181" s="88"/>
      <c r="F181" s="88"/>
      <c r="G181" s="88"/>
      <c r="H181" s="88"/>
      <c r="I181" s="88"/>
      <c r="J181" s="159">
        <f>IF(B2="LPU Fiú Ái 20",Áik_nylpu_Fiú_20!I34,IF(B2="ZLPU Fiú Ái 20",'Áik_Zlpu_Fiú_20 '!I49,IF(B2="LPU Fiú KI 20",KI_nylpu_Fiú_20!I36,IF(B2="ZLPU Fiú KI 20",'KI_Zlpu_Fiú_20 '!I26,IF(B2="LPU Leány Ái 20",Áik_nylpu_Leány_20!I31,IF(B2="ZLPU Leány ÁI 20",Áik_Zlpu_Leány_20!I49,IF(B2="LPU Leány KI 20",KI_nylpu_Leány_20!I32,IF(B2="ZLPU Leány KI 20",'KI_Zlpu_Leány_20 '!I49,IF(B2="LPI Fiú Ái 20",Áik_Lpi_Fiú_20!I49,IF(B2="LPI Fiú KI 20",KI_Lpi_Fiú_20!I49,IF(B2="LPI Leány Ái 20",Áik_Lpi_Leány_20!#REF!,IF(B2="LPI Leány KI 20",'KI Lpi_Leány_20'!I28,))))))))))))</f>
        <v>0</v>
      </c>
      <c r="K181" s="159"/>
      <c r="L181" s="159"/>
      <c r="M181" s="90"/>
      <c r="N181" s="88"/>
      <c r="O181" s="88"/>
      <c r="P181" s="88"/>
      <c r="Q181" s="88"/>
      <c r="R181" s="88"/>
      <c r="S181" s="88"/>
    </row>
    <row r="182" spans="2:23" ht="21" customHeight="1" x14ac:dyDescent="0.2">
      <c r="J182" s="159"/>
      <c r="K182" s="159"/>
      <c r="L182" s="159"/>
      <c r="M182" s="90"/>
    </row>
    <row r="183" spans="2:23" ht="7.5" customHeight="1" x14ac:dyDescent="0.2"/>
    <row r="184" spans="2:23" ht="21" customHeight="1" x14ac:dyDescent="0.2">
      <c r="H184" s="147" t="s">
        <v>48</v>
      </c>
      <c r="I184" s="149"/>
      <c r="J184" s="149"/>
      <c r="K184" s="149"/>
      <c r="L184" s="149"/>
      <c r="M184" s="149"/>
      <c r="N184" s="149"/>
      <c r="O184" s="149"/>
    </row>
    <row r="185" spans="2:23" ht="21" customHeight="1" x14ac:dyDescent="0.2">
      <c r="H185" s="149"/>
      <c r="I185" s="149"/>
      <c r="J185" s="149"/>
      <c r="K185" s="149"/>
      <c r="L185" s="149"/>
      <c r="M185" s="149"/>
      <c r="N185" s="149"/>
      <c r="O185" s="149"/>
    </row>
    <row r="186" spans="2:23" ht="7.5" customHeight="1" x14ac:dyDescent="0.2"/>
    <row r="187" spans="2:23" ht="21" customHeight="1" x14ac:dyDescent="0.2">
      <c r="J187" s="152" t="s">
        <v>13</v>
      </c>
      <c r="K187" s="152"/>
      <c r="L187" s="152"/>
      <c r="M187" s="91"/>
    </row>
    <row r="188" spans="2:23" ht="21" customHeight="1" x14ac:dyDescent="0.2">
      <c r="F188" s="92"/>
      <c r="G188" s="92"/>
      <c r="H188" s="92"/>
      <c r="I188" s="92"/>
      <c r="J188" s="152"/>
      <c r="K188" s="152"/>
      <c r="L188" s="152"/>
      <c r="M188" s="91"/>
      <c r="N188" s="92"/>
      <c r="O188" s="92"/>
      <c r="P188" s="92"/>
    </row>
    <row r="189" spans="2:23" ht="7.5" customHeight="1" x14ac:dyDescent="0.2"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</row>
    <row r="190" spans="2:23" ht="21" customHeight="1" x14ac:dyDescent="0.2">
      <c r="I190" s="162" t="s">
        <v>49</v>
      </c>
      <c r="J190" s="163"/>
      <c r="K190" s="163"/>
      <c r="L190" s="163"/>
      <c r="M190" s="163"/>
      <c r="N190" s="163"/>
    </row>
    <row r="191" spans="2:23" ht="21" customHeight="1" x14ac:dyDescent="0.2">
      <c r="I191" s="163"/>
      <c r="J191" s="163"/>
      <c r="K191" s="163"/>
      <c r="L191" s="163"/>
      <c r="M191" s="163"/>
      <c r="N191" s="163"/>
    </row>
    <row r="193" spans="4:19" s="48" customFormat="1" ht="21" customHeight="1" x14ac:dyDescent="0.2">
      <c r="D193" s="59"/>
      <c r="E193" s="59"/>
    </row>
    <row r="194" spans="4:19" s="48" customFormat="1" ht="25.5" customHeight="1" x14ac:dyDescent="0.5">
      <c r="D194" s="59"/>
      <c r="E194" s="117" t="str">
        <f>Fedlap!E30</f>
        <v>2921, Komárom, Laboráns u.3.</v>
      </c>
      <c r="F194" s="117"/>
      <c r="G194" s="117"/>
      <c r="H194" s="117" t="str">
        <f>Fedlap!E32</f>
        <v xml:space="preserve">2022.november 25. </v>
      </c>
      <c r="I194" s="116"/>
    </row>
    <row r="198" spans="4:19" s="48" customFormat="1" ht="12.75" customHeight="1" x14ac:dyDescent="0.2">
      <c r="D198" s="59"/>
      <c r="E198" s="59"/>
    </row>
    <row r="199" spans="4:19" s="48" customFormat="1" ht="12.75" customHeight="1" x14ac:dyDescent="0.2">
      <c r="D199" s="59"/>
      <c r="E199" s="59"/>
    </row>
    <row r="201" spans="4:19" ht="27.75" customHeight="1" x14ac:dyDescent="0.5">
      <c r="E201" s="148"/>
      <c r="F201" s="149"/>
      <c r="G201" s="149"/>
      <c r="P201" s="148"/>
      <c r="Q201" s="149"/>
      <c r="R201" s="149"/>
    </row>
    <row r="202" spans="4:19" ht="7.5" customHeight="1" x14ac:dyDescent="0.2"/>
    <row r="203" spans="4:19" s="48" customFormat="1" ht="23.25" customHeight="1" x14ac:dyDescent="0.35">
      <c r="D203" s="57"/>
      <c r="E203" s="65"/>
      <c r="F203" s="115" t="s">
        <v>82</v>
      </c>
      <c r="G203" s="65"/>
      <c r="H203" s="65"/>
      <c r="I203" s="65"/>
      <c r="J203" s="65"/>
      <c r="K203" s="65"/>
      <c r="L203" s="65"/>
      <c r="M203" s="65"/>
      <c r="N203" s="65"/>
      <c r="O203" s="75"/>
      <c r="P203" s="150" t="s">
        <v>84</v>
      </c>
      <c r="Q203" s="132"/>
      <c r="R203" s="132"/>
      <c r="S203" s="65"/>
    </row>
    <row r="204" spans="4:19" s="48" customFormat="1" ht="12.75" customHeight="1" x14ac:dyDescent="0.2">
      <c r="D204" s="57"/>
      <c r="E204" s="57"/>
      <c r="F204" s="58"/>
      <c r="G204" s="58"/>
    </row>
    <row r="208" spans="4:19" ht="12.75" customHeight="1" x14ac:dyDescent="0.35">
      <c r="D208" s="94"/>
      <c r="E208" s="94"/>
      <c r="F208" s="94"/>
      <c r="G208" s="94"/>
      <c r="H208" s="88"/>
    </row>
  </sheetData>
  <mergeCells count="52"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dataValidations count="1">
    <dataValidation type="list" allowBlank="1" showInputMessage="1" showErrorMessage="1" sqref="B2" xr:uid="{00000000-0002-0000-10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W208"/>
  <sheetViews>
    <sheetView view="pageBreakPreview" topLeftCell="A53" zoomScaleSheetLayoutView="100" workbookViewId="0">
      <selection activeCell="E64" sqref="E64:S64"/>
    </sheetView>
  </sheetViews>
  <sheetFormatPr defaultColWidth="9.140625" defaultRowHeight="12.75" x14ac:dyDescent="0.2"/>
  <cols>
    <col min="1" max="1" width="6.42578125" style="65" customWidth="1"/>
    <col min="2" max="2" width="23.85546875" style="65" customWidth="1"/>
    <col min="3" max="3" width="5.5703125" style="65" customWidth="1"/>
    <col min="4" max="4" width="0.140625" style="65" customWidth="1"/>
    <col min="5" max="6" width="9.140625" style="65" customWidth="1"/>
    <col min="7" max="7" width="7.28515625" style="65" customWidth="1"/>
    <col min="8" max="9" width="9.140625" style="65"/>
    <col min="10" max="12" width="4.28515625" style="65" customWidth="1"/>
    <col min="13" max="13" width="4.140625" style="65" customWidth="1"/>
    <col min="14" max="14" width="5.140625" style="65" customWidth="1"/>
    <col min="15" max="18" width="9.140625" style="65"/>
    <col min="19" max="19" width="5.85546875" style="65" customWidth="1"/>
    <col min="20" max="16384" width="9.140625" style="65"/>
  </cols>
  <sheetData>
    <row r="1" spans="2:16" ht="13.5" thickBot="1" x14ac:dyDescent="0.25"/>
    <row r="2" spans="2:16" ht="21" customHeight="1" thickTop="1" thickBot="1" x14ac:dyDescent="0.25">
      <c r="B2" s="77" t="s">
        <v>29</v>
      </c>
    </row>
    <row r="3" spans="2:16" ht="13.5" thickTop="1" x14ac:dyDescent="0.2"/>
    <row r="11" spans="2:16" x14ac:dyDescent="0.2">
      <c r="G11" s="153" t="s">
        <v>35</v>
      </c>
      <c r="H11" s="153"/>
      <c r="I11" s="153"/>
      <c r="J11" s="153"/>
      <c r="K11" s="153"/>
      <c r="L11" s="153"/>
      <c r="M11" s="153"/>
      <c r="N11" s="153"/>
      <c r="O11" s="153"/>
      <c r="P11" s="154"/>
    </row>
    <row r="12" spans="2:16" x14ac:dyDescent="0.2">
      <c r="G12" s="153"/>
      <c r="H12" s="153"/>
      <c r="I12" s="153"/>
      <c r="J12" s="153"/>
      <c r="K12" s="153"/>
      <c r="L12" s="153"/>
      <c r="M12" s="153"/>
      <c r="N12" s="153"/>
      <c r="O12" s="153"/>
      <c r="P12" s="154"/>
    </row>
    <row r="13" spans="2:16" x14ac:dyDescent="0.2">
      <c r="G13" s="153"/>
      <c r="H13" s="153"/>
      <c r="I13" s="153"/>
      <c r="J13" s="153"/>
      <c r="K13" s="153"/>
      <c r="L13" s="153"/>
      <c r="M13" s="153"/>
      <c r="N13" s="153"/>
      <c r="O13" s="153"/>
      <c r="P13" s="154"/>
    </row>
    <row r="14" spans="2:16" x14ac:dyDescent="0.2">
      <c r="G14" s="153"/>
      <c r="H14" s="153"/>
      <c r="I14" s="153"/>
      <c r="J14" s="153"/>
      <c r="K14" s="153"/>
      <c r="L14" s="153"/>
      <c r="M14" s="153"/>
      <c r="N14" s="153"/>
      <c r="O14" s="153"/>
      <c r="P14" s="154"/>
    </row>
    <row r="15" spans="2:16" x14ac:dyDescent="0.2">
      <c r="G15" s="153"/>
      <c r="H15" s="153"/>
      <c r="I15" s="153"/>
      <c r="J15" s="153"/>
      <c r="K15" s="153"/>
      <c r="L15" s="153"/>
      <c r="M15" s="153"/>
      <c r="N15" s="153"/>
      <c r="O15" s="153"/>
      <c r="P15" s="154"/>
    </row>
    <row r="16" spans="2:16" x14ac:dyDescent="0.2">
      <c r="G16" s="153"/>
      <c r="H16" s="153"/>
      <c r="I16" s="153"/>
      <c r="J16" s="153"/>
      <c r="K16" s="153"/>
      <c r="L16" s="153"/>
      <c r="M16" s="153"/>
      <c r="N16" s="153"/>
      <c r="O16" s="153"/>
      <c r="P16" s="154"/>
    </row>
    <row r="21" spans="2:18" ht="12.75" customHeight="1" x14ac:dyDescent="0.2">
      <c r="E21" s="164" t="str">
        <f>IF(B2="LPU Fiú Ái 20",Áik_nylpu_Fiú_20!B18,IF(B2="LPU Fiú KI 20",KI_nylpu_Fiú_20!B20,IF(B2="ZLPU Fiú Ái 20",'Áik_Zlpu_Fiú_20 '!B33,IF(B2="ZLPU Fiú KI 20",'KI_Zlpu_Fiú_20 '!B10,IF(B2="LPU Leány Ái 20",Áik_nylpu_Leány_20!B15,IF(B2="ZLPU Leány Ái 20",Áik_Zlpu_Leány_20!B33,IF(B2="LPU Leány KI 20",KI_nylpu_Leány_20!B16,IF(B2="ZLPU Leány KI 20",'KI_Zlpu_Leány_20 '!B33,IF(B2="LPI Fiú Ái 20",Áik_Lpi_Fiú_20!B33,IF(B2="LPI Fiú KI 20",KI_Lpi_Fiú_20!B33,IF(B2="LPI Leány Ái 20",Áik_Lpi_Leány_20!B33,IF(B2="LPI Leány KI 20",'KI Lpi_Leány_20'!B12,))))))))))))</f>
        <v>Sárisápi SKKÁI</v>
      </c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</row>
    <row r="22" spans="2:18" ht="12.75" customHeight="1" x14ac:dyDescent="0.2"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</row>
    <row r="23" spans="2:18" ht="12.75" customHeight="1" x14ac:dyDescent="0.2">
      <c r="B23" s="65" t="s">
        <v>10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</row>
    <row r="24" spans="2:18" ht="12.75" customHeight="1" x14ac:dyDescent="0.2"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</row>
    <row r="25" spans="2:18" ht="12.75" customHeight="1" x14ac:dyDescent="0.2"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</row>
    <row r="26" spans="2:18" ht="12.75" customHeight="1" x14ac:dyDescent="0.45"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</row>
    <row r="27" spans="2:18" ht="29.25" x14ac:dyDescent="0.5">
      <c r="I27" s="156" t="s">
        <v>77</v>
      </c>
      <c r="J27" s="156"/>
      <c r="K27" s="156"/>
      <c r="L27" s="156"/>
      <c r="M27" s="156"/>
      <c r="N27" s="156"/>
    </row>
    <row r="30" spans="2:18" ht="21" customHeight="1" x14ac:dyDescent="0.2">
      <c r="F30" s="144" t="s">
        <v>36</v>
      </c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</row>
    <row r="31" spans="2:18" ht="21" customHeight="1" x14ac:dyDescent="0.2"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</row>
    <row r="32" spans="2:18" ht="7.5" customHeight="1" x14ac:dyDescent="0.2"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2:21" ht="21" customHeight="1" x14ac:dyDescent="0.2">
      <c r="E33" s="161" t="str">
        <f>Fedlap!E28</f>
        <v>Komárom-Esztergom</v>
      </c>
      <c r="F33" s="161"/>
      <c r="G33" s="161"/>
      <c r="H33" s="161"/>
      <c r="I33" s="161"/>
      <c r="J33" s="161"/>
      <c r="K33" s="161"/>
      <c r="L33" s="161" t="s">
        <v>83</v>
      </c>
      <c r="M33" s="161"/>
      <c r="N33" s="161"/>
      <c r="O33" s="161"/>
      <c r="P33" s="161"/>
      <c r="Q33" s="161"/>
      <c r="R33" s="161"/>
      <c r="S33" s="161"/>
    </row>
    <row r="34" spans="2:21" ht="21" customHeight="1" x14ac:dyDescent="0.2"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</row>
    <row r="35" spans="2:21" ht="7.5" customHeight="1" x14ac:dyDescent="0.6"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2:21" ht="21" customHeight="1" x14ac:dyDescent="0.2">
      <c r="B36" s="104" t="s">
        <v>46</v>
      </c>
      <c r="D36" s="65" t="s">
        <v>71</v>
      </c>
      <c r="E36" s="14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45"/>
      <c r="G36" s="145"/>
      <c r="H36" s="145"/>
      <c r="I36" s="145"/>
      <c r="J36" s="145"/>
      <c r="K36" s="145"/>
      <c r="L36" s="145"/>
      <c r="M36" s="149"/>
      <c r="N36" s="151" t="s">
        <v>40</v>
      </c>
      <c r="O36" s="145"/>
      <c r="P36" s="145"/>
      <c r="Q36" s="145"/>
      <c r="R36" s="149"/>
    </row>
    <row r="37" spans="2:21" ht="21" customHeight="1" x14ac:dyDescent="0.2">
      <c r="E37" s="145"/>
      <c r="F37" s="145"/>
      <c r="G37" s="145"/>
      <c r="H37" s="145"/>
      <c r="I37" s="145"/>
      <c r="J37" s="145"/>
      <c r="K37" s="145"/>
      <c r="L37" s="145"/>
      <c r="M37" s="149"/>
      <c r="N37" s="145"/>
      <c r="O37" s="145"/>
      <c r="P37" s="145"/>
      <c r="Q37" s="145"/>
      <c r="R37" s="149"/>
    </row>
    <row r="38" spans="2:21" ht="7.5" customHeight="1" x14ac:dyDescent="0.2"/>
    <row r="39" spans="2:21" ht="21" customHeight="1" x14ac:dyDescent="0.2">
      <c r="B39" s="104" t="s">
        <v>47</v>
      </c>
      <c r="E39" s="14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45"/>
      <c r="G39" s="145"/>
      <c r="H39" s="145"/>
      <c r="I39" s="145"/>
      <c r="J39" s="145"/>
      <c r="K39" s="145"/>
      <c r="L39" s="151" t="s">
        <v>43</v>
      </c>
      <c r="M39" s="151"/>
      <c r="N39" s="145"/>
      <c r="O39" s="145"/>
      <c r="P39" s="145"/>
      <c r="Q39" s="145"/>
      <c r="R39" s="149"/>
    </row>
    <row r="40" spans="2:21" ht="21" customHeight="1" x14ac:dyDescent="0.2"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9"/>
    </row>
    <row r="42" spans="2:21" s="72" customFormat="1" ht="21" customHeight="1" x14ac:dyDescent="0.6">
      <c r="B42" s="104" t="s">
        <v>45</v>
      </c>
      <c r="G42" s="71"/>
      <c r="H42" s="71"/>
      <c r="I42" s="71"/>
      <c r="J42" s="159">
        <f>IF(B2="LPU Fiú Ái 20",Áik_nylpu_Fiú_20!I22,IF(B2="ZLPU Fiú Ái 20",'Áik_Zlpu_Fiú_20 '!I37,IF(B2="LPU Fiú KI 20",KI_nylpu_Fiú_20!I24,IF(B2="ZLPU Fiú KI 20",'KI_Zlpu_Fiú_20 '!I14,IF(B2="LPU Leány Ái 20",Áik_nylpu_Leány_20!I19,IF(B2="ZLPU Leány ÁI 20",Áik_Zlpu_Leány_20!I37,IF(B2="LPU Leány KI 20",KI_nylpu_Leány_20!I20,IF(B2="ZLPU Leány KI 20",'KI_Zlpu_Leány_20 '!I37,IF(B2="LPI Fiú Ái 20",Áik_Lpi_Fiú_20!I37,IF(B2="LPI Fiú KI 20",KI_Lpi_Fiú_20!I37,IF(B2="LPI Leány Ái 20",Áik_Lpi_Leány_20!I37,IF(B2="LPI Leány KI 20",'KI Lpi_Leány_20'!I16,))))))))))))</f>
        <v>464</v>
      </c>
      <c r="K42" s="160"/>
      <c r="L42" s="160"/>
      <c r="M42" s="111"/>
      <c r="N42" s="71"/>
      <c r="O42" s="71"/>
      <c r="P42" s="71"/>
    </row>
    <row r="43" spans="2:21" s="48" customFormat="1" ht="21" customHeight="1" x14ac:dyDescent="0.6">
      <c r="G43" s="71"/>
      <c r="H43" s="71"/>
      <c r="I43" s="71"/>
      <c r="J43" s="160"/>
      <c r="K43" s="160"/>
      <c r="L43" s="160"/>
      <c r="M43" s="111"/>
      <c r="N43" s="71"/>
      <c r="O43" s="71"/>
      <c r="P43" s="71"/>
    </row>
    <row r="44" spans="2:21" s="48" customFormat="1" ht="7.5" customHeight="1" x14ac:dyDescent="0.2"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2:21" s="48" customFormat="1" ht="21" customHeight="1" x14ac:dyDescent="0.2">
      <c r="H45" s="147" t="s">
        <v>48</v>
      </c>
      <c r="I45" s="132"/>
      <c r="J45" s="132"/>
      <c r="K45" s="132"/>
      <c r="L45" s="132"/>
      <c r="M45" s="132"/>
      <c r="N45" s="132"/>
      <c r="O45" s="132"/>
      <c r="Q45" s="74"/>
      <c r="R45" s="74"/>
    </row>
    <row r="46" spans="2:21" ht="21" customHeight="1" x14ac:dyDescent="0.2">
      <c r="G46" s="48"/>
      <c r="H46" s="132"/>
      <c r="I46" s="132"/>
      <c r="J46" s="132"/>
      <c r="K46" s="132"/>
      <c r="L46" s="132"/>
      <c r="M46" s="132"/>
      <c r="N46" s="132"/>
      <c r="O46" s="132"/>
      <c r="Q46" s="103"/>
      <c r="R46" s="103"/>
      <c r="S46" s="103"/>
      <c r="T46" s="103"/>
      <c r="U46" s="103"/>
    </row>
    <row r="47" spans="2:21" ht="7.5" customHeight="1" x14ac:dyDescent="0.2">
      <c r="G47" s="48"/>
    </row>
    <row r="48" spans="2:21" ht="21" customHeight="1" x14ac:dyDescent="0.2">
      <c r="J48" s="152" t="s">
        <v>11</v>
      </c>
      <c r="K48" s="152"/>
      <c r="L48" s="152"/>
      <c r="M48" s="107"/>
      <c r="R48" s="105"/>
    </row>
    <row r="49" spans="4:18" ht="21" customHeight="1" x14ac:dyDescent="0.2">
      <c r="J49" s="152"/>
      <c r="K49" s="152"/>
      <c r="L49" s="152"/>
      <c r="M49" s="107"/>
    </row>
    <row r="50" spans="4:18" ht="7.5" customHeight="1" x14ac:dyDescent="0.2"/>
    <row r="51" spans="4:18" s="48" customFormat="1" ht="21" customHeight="1" x14ac:dyDescent="0.2">
      <c r="F51" s="108"/>
      <c r="G51" s="108"/>
      <c r="H51" s="108"/>
      <c r="I51" s="162" t="s">
        <v>49</v>
      </c>
      <c r="J51" s="163"/>
      <c r="K51" s="163"/>
      <c r="L51" s="163"/>
      <c r="M51" s="163"/>
      <c r="N51" s="163"/>
      <c r="O51" s="108"/>
      <c r="P51" s="108"/>
    </row>
    <row r="52" spans="4:18" s="48" customFormat="1" ht="21" customHeight="1" x14ac:dyDescent="0.2">
      <c r="F52" s="108"/>
      <c r="G52" s="108"/>
      <c r="H52" s="108"/>
      <c r="I52" s="163"/>
      <c r="J52" s="163"/>
      <c r="K52" s="163"/>
      <c r="L52" s="163"/>
      <c r="M52" s="163"/>
      <c r="N52" s="163"/>
      <c r="O52" s="108"/>
      <c r="P52" s="108"/>
    </row>
    <row r="53" spans="4:18" s="48" customFormat="1" ht="12.75" customHeight="1" x14ac:dyDescent="0.2"/>
    <row r="54" spans="4:18" ht="21" customHeight="1" x14ac:dyDescent="0.2"/>
    <row r="55" spans="4:18" ht="25.5" customHeight="1" x14ac:dyDescent="0.5">
      <c r="E55" s="117" t="str">
        <f>Fedlap!E30</f>
        <v>2921, Komárom, Laboráns u.3.</v>
      </c>
      <c r="F55" s="117"/>
      <c r="G55" s="117"/>
      <c r="H55" s="117" t="str">
        <f>Fedlap!E32</f>
        <v xml:space="preserve">2022.november 25. </v>
      </c>
      <c r="I55" s="117"/>
    </row>
    <row r="56" spans="4:18" ht="12.75" customHeight="1" x14ac:dyDescent="0.2">
      <c r="D56" s="63"/>
      <c r="E56" s="63"/>
    </row>
    <row r="57" spans="4:18" ht="12.75" customHeight="1" x14ac:dyDescent="0.2">
      <c r="D57" s="63"/>
      <c r="E57" s="63"/>
    </row>
    <row r="58" spans="4:18" ht="13.5" customHeight="1" x14ac:dyDescent="0.2">
      <c r="D58" s="59"/>
      <c r="E58" s="59"/>
    </row>
    <row r="59" spans="4:18" x14ac:dyDescent="0.2">
      <c r="O59" s="48"/>
    </row>
    <row r="61" spans="4:18" ht="12.75" customHeight="1" x14ac:dyDescent="0.2">
      <c r="D61" s="63"/>
      <c r="E61" s="63"/>
    </row>
    <row r="62" spans="4:18" s="48" customFormat="1" ht="27.75" customHeight="1" x14ac:dyDescent="0.5">
      <c r="D62" s="63"/>
      <c r="E62" s="148"/>
      <c r="F62" s="149"/>
      <c r="G62" s="149"/>
      <c r="O62" s="63"/>
      <c r="P62" s="148"/>
      <c r="Q62" s="149"/>
      <c r="R62" s="149"/>
    </row>
    <row r="63" spans="4:18" ht="7.5" customHeight="1" x14ac:dyDescent="0.2"/>
    <row r="64" spans="4:18" ht="23.25" x14ac:dyDescent="0.35">
      <c r="F64" s="115" t="s">
        <v>82</v>
      </c>
      <c r="O64" s="75"/>
      <c r="P64" s="150" t="s">
        <v>84</v>
      </c>
      <c r="Q64" s="132"/>
      <c r="R64" s="132"/>
    </row>
    <row r="65" spans="4:16" ht="14.25" customHeight="1" x14ac:dyDescent="0.2"/>
    <row r="66" spans="4:16" ht="12.75" customHeight="1" x14ac:dyDescent="0.2">
      <c r="D66" s="57"/>
      <c r="E66" s="57"/>
      <c r="F66" s="58"/>
      <c r="G66" s="58"/>
    </row>
    <row r="67" spans="4:16" ht="12.75" customHeight="1" x14ac:dyDescent="0.2">
      <c r="D67" s="57"/>
      <c r="E67" s="57"/>
      <c r="F67" s="58"/>
      <c r="G67" s="58"/>
    </row>
    <row r="80" spans="4:16" x14ac:dyDescent="0.2">
      <c r="G80" s="153" t="s">
        <v>35</v>
      </c>
      <c r="H80" s="153"/>
      <c r="I80" s="153"/>
      <c r="J80" s="153"/>
      <c r="K80" s="153"/>
      <c r="L80" s="153"/>
      <c r="M80" s="153"/>
      <c r="N80" s="153"/>
      <c r="O80" s="153"/>
      <c r="P80" s="154"/>
    </row>
    <row r="81" spans="2:18" x14ac:dyDescent="0.2">
      <c r="G81" s="153"/>
      <c r="H81" s="153"/>
      <c r="I81" s="153"/>
      <c r="J81" s="153"/>
      <c r="K81" s="153"/>
      <c r="L81" s="153"/>
      <c r="M81" s="153"/>
      <c r="N81" s="153"/>
      <c r="O81" s="153"/>
      <c r="P81" s="154"/>
    </row>
    <row r="82" spans="2:18" x14ac:dyDescent="0.2">
      <c r="G82" s="153"/>
      <c r="H82" s="153"/>
      <c r="I82" s="153"/>
      <c r="J82" s="153"/>
      <c r="K82" s="153"/>
      <c r="L82" s="153"/>
      <c r="M82" s="153"/>
      <c r="N82" s="153"/>
      <c r="O82" s="153"/>
      <c r="P82" s="154"/>
    </row>
    <row r="83" spans="2:18" x14ac:dyDescent="0.2">
      <c r="G83" s="153"/>
      <c r="H83" s="153"/>
      <c r="I83" s="153"/>
      <c r="J83" s="153"/>
      <c r="K83" s="153"/>
      <c r="L83" s="153"/>
      <c r="M83" s="153"/>
      <c r="N83" s="153"/>
      <c r="O83" s="153"/>
      <c r="P83" s="154"/>
    </row>
    <row r="84" spans="2:18" x14ac:dyDescent="0.2">
      <c r="G84" s="153"/>
      <c r="H84" s="153"/>
      <c r="I84" s="153"/>
      <c r="J84" s="153"/>
      <c r="K84" s="153"/>
      <c r="L84" s="153"/>
      <c r="M84" s="153"/>
      <c r="N84" s="153"/>
      <c r="O84" s="153"/>
      <c r="P84" s="154"/>
    </row>
    <row r="85" spans="2:18" x14ac:dyDescent="0.2"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90" spans="2:18" ht="12.75" customHeight="1" x14ac:dyDescent="0.2">
      <c r="E90" s="164">
        <f>IF(B2="LPU Fiú Ái 20",Áik_nylpu_Fiú_20!B24,IF(B2="LPU Fiú KI 20",KI_nylpu_Fiú_20!B26,IF(B2="ZLPU Fiú Ái 20",'Áik_Zlpu_Fiú_20 '!B39,IF(B2="ZLPU Fiú KI 20",'KI_Zlpu_Fiú_20 '!B16,IF(B2="LPU Leány Ái 20",Áik_nylpu_Leány_20!B21,IF(B2="ZLPU Leány Ái 20",Áik_Zlpu_Leány_20!B39,IF(B2="LPU Leány KI 20",KI_nylpu_Leány_20!B22,IF(B2="ZLPU Leány KI 20",'KI_Zlpu_Leány_20 '!B39,IF(B2="LPI Fiú Ái 20",Áik_Lpi_Fiú_20!B39,IF(B2="LPI Fiú KI 20",KI_Lpi_Fiú_20!B39,IF(B2="LPI Leány Ái 20",Áik_Lpi_Leány_20!B39,IF(B2="LPI Leány KI 20",'KI Lpi_Leány_20'!B18,))))))))))))</f>
        <v>0</v>
      </c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</row>
    <row r="91" spans="2:18" ht="12.75" customHeight="1" x14ac:dyDescent="0.2"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</row>
    <row r="92" spans="2:18" ht="12.75" customHeight="1" x14ac:dyDescent="0.2">
      <c r="B92" s="65" t="s">
        <v>10</v>
      </c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</row>
    <row r="93" spans="2:18" ht="12.75" customHeight="1" x14ac:dyDescent="0.2"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</row>
    <row r="94" spans="2:18" ht="12.75" customHeight="1" x14ac:dyDescent="0.2"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</row>
    <row r="96" spans="2:18" ht="29.25" x14ac:dyDescent="0.5">
      <c r="I96" s="156" t="s">
        <v>77</v>
      </c>
      <c r="J96" s="156"/>
      <c r="K96" s="156"/>
      <c r="L96" s="156"/>
      <c r="M96" s="156"/>
      <c r="N96" s="156"/>
    </row>
    <row r="99" spans="2:19" ht="21" customHeight="1" x14ac:dyDescent="0.2">
      <c r="F99" s="144" t="s">
        <v>36</v>
      </c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</row>
    <row r="100" spans="2:19" ht="21" customHeight="1" x14ac:dyDescent="0.2"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</row>
    <row r="101" spans="2:19" ht="7.5" customHeight="1" x14ac:dyDescent="0.2"/>
    <row r="102" spans="2:19" ht="21" customHeight="1" x14ac:dyDescent="0.2">
      <c r="E102" s="161" t="str">
        <f>Fedlap!E28</f>
        <v>Komárom-Esztergom</v>
      </c>
      <c r="F102" s="161"/>
      <c r="G102" s="161"/>
      <c r="H102" s="161"/>
      <c r="I102" s="161"/>
      <c r="J102" s="161"/>
      <c r="K102" s="161"/>
      <c r="L102" s="161" t="s">
        <v>83</v>
      </c>
      <c r="M102" s="161"/>
      <c r="N102" s="161"/>
      <c r="O102" s="161"/>
      <c r="P102" s="161"/>
      <c r="Q102" s="161"/>
      <c r="R102" s="161"/>
      <c r="S102" s="161"/>
    </row>
    <row r="103" spans="2:19" ht="21" customHeight="1" x14ac:dyDescent="0.2"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</row>
    <row r="104" spans="2:19" ht="7.5" customHeight="1" x14ac:dyDescent="0.2"/>
    <row r="105" spans="2:19" ht="21" customHeight="1" x14ac:dyDescent="0.2">
      <c r="B105" s="65" t="s">
        <v>46</v>
      </c>
      <c r="E105" s="14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45"/>
      <c r="G105" s="145"/>
      <c r="H105" s="145"/>
      <c r="I105" s="145"/>
      <c r="J105" s="145"/>
      <c r="K105" s="145"/>
      <c r="L105" s="145"/>
      <c r="M105" s="149"/>
      <c r="N105" s="151" t="s">
        <v>40</v>
      </c>
      <c r="O105" s="145"/>
      <c r="P105" s="145"/>
      <c r="Q105" s="145"/>
      <c r="R105" s="149"/>
    </row>
    <row r="106" spans="2:19" ht="21" customHeight="1" x14ac:dyDescent="0.2">
      <c r="E106" s="145"/>
      <c r="F106" s="145"/>
      <c r="G106" s="145"/>
      <c r="H106" s="145"/>
      <c r="I106" s="145"/>
      <c r="J106" s="145"/>
      <c r="K106" s="145"/>
      <c r="L106" s="145"/>
      <c r="M106" s="149"/>
      <c r="N106" s="145"/>
      <c r="O106" s="145"/>
      <c r="P106" s="145"/>
      <c r="Q106" s="145"/>
      <c r="R106" s="149"/>
    </row>
    <row r="107" spans="2:19" ht="7.5" customHeight="1" x14ac:dyDescent="0.2"/>
    <row r="108" spans="2:19" ht="21" customHeight="1" x14ac:dyDescent="0.2">
      <c r="B108" s="65" t="s">
        <v>47</v>
      </c>
      <c r="E108" s="14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45"/>
      <c r="G108" s="145"/>
      <c r="H108" s="145"/>
      <c r="I108" s="145"/>
      <c r="J108" s="145"/>
      <c r="K108" s="145"/>
      <c r="L108" s="151" t="s">
        <v>43</v>
      </c>
      <c r="M108" s="151"/>
      <c r="N108" s="145"/>
      <c r="O108" s="145"/>
      <c r="P108" s="145"/>
      <c r="Q108" s="145"/>
      <c r="R108" s="149"/>
    </row>
    <row r="109" spans="2:19" s="48" customFormat="1" ht="21" customHeight="1" x14ac:dyDescent="0.2"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9"/>
    </row>
    <row r="110" spans="2:19" s="48" customFormat="1" ht="12.75" customHeight="1" x14ac:dyDescent="0.2">
      <c r="B110" s="48" t="s">
        <v>45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2:19" s="48" customFormat="1" ht="21" customHeight="1" x14ac:dyDescent="0.6">
      <c r="G111" s="71"/>
      <c r="H111" s="71"/>
      <c r="I111" s="71"/>
      <c r="J111" s="159">
        <f>IF(B2="LPU Fiú Ái 20",Áik_nylpu_Fiú_20!I28,IF(B2="ZLPU Fiú Ái 20",'Áik_Zlpu_Fiú_20 '!I43,IF(B2="LPU Fiú KI 20",KI_nylpu_Fiú_20!I30,IF(B2="ZLPU Fiú KI 20",'KI_Zlpu_Fiú_20 '!I20,IF(B2="LPU Leány Ái 20",Áik_nylpu_Leány_20!I25,IF(B2="ZLPU Leány ÁI 20",Áik_Zlpu_Leány_20!I43,IF(B2="LPU Leány KI 20",KI_nylpu_Leány_20!I26,IF(B2="ZLPU Leány KI 20",'KI_Zlpu_Leány_20 '!I43,IF(B2="LPI Fiú Ái 20",Áik_Lpi_Fiú_20!I43,IF(B2="LPI Fiú KI 20",KI_Lpi_Fiú_20!I43,IF(B2="LPI Leány Ái 20",Áik_Lpi_Leány_20!I43,IF(B2="LPI Leány KI 20",'KI Lpi_Leány_20'!I22,))))))))))))</f>
        <v>0</v>
      </c>
      <c r="K111" s="145"/>
      <c r="L111" s="145"/>
      <c r="M111" s="109"/>
      <c r="N111" s="71"/>
      <c r="O111" s="71"/>
      <c r="P111" s="71"/>
    </row>
    <row r="112" spans="2:19" ht="21" customHeight="1" x14ac:dyDescent="0.6">
      <c r="J112" s="145"/>
      <c r="K112" s="145"/>
      <c r="L112" s="145"/>
      <c r="M112" s="109"/>
    </row>
    <row r="113" spans="4:16" ht="7.5" customHeight="1" x14ac:dyDescent="0.2"/>
    <row r="114" spans="4:16" ht="21" customHeight="1" x14ac:dyDescent="0.2">
      <c r="H114" s="147" t="s">
        <v>48</v>
      </c>
      <c r="I114" s="149"/>
      <c r="J114" s="149"/>
      <c r="K114" s="149"/>
      <c r="L114" s="149"/>
      <c r="M114" s="149"/>
      <c r="N114" s="149"/>
      <c r="O114" s="149"/>
    </row>
    <row r="115" spans="4:16" ht="21" customHeight="1" x14ac:dyDescent="0.2">
      <c r="H115" s="149"/>
      <c r="I115" s="149"/>
      <c r="J115" s="149"/>
      <c r="K115" s="149"/>
      <c r="L115" s="149"/>
      <c r="M115" s="149"/>
      <c r="N115" s="149"/>
      <c r="O115" s="149"/>
    </row>
    <row r="116" spans="4:16" ht="7.5" customHeight="1" x14ac:dyDescent="0.2"/>
    <row r="117" spans="4:16" ht="21" customHeight="1" x14ac:dyDescent="0.2">
      <c r="J117" s="152" t="s">
        <v>12</v>
      </c>
      <c r="K117" s="152"/>
      <c r="L117" s="152"/>
      <c r="M117" s="107"/>
    </row>
    <row r="118" spans="4:16" ht="21" customHeight="1" x14ac:dyDescent="0.2">
      <c r="F118" s="108"/>
      <c r="G118" s="108"/>
      <c r="H118" s="108"/>
      <c r="I118" s="108"/>
      <c r="J118" s="152"/>
      <c r="K118" s="152"/>
      <c r="L118" s="152"/>
      <c r="M118" s="107"/>
      <c r="N118" s="108"/>
      <c r="O118" s="108"/>
      <c r="P118" s="108"/>
    </row>
    <row r="119" spans="4:16" ht="7.5" customHeight="1" x14ac:dyDescent="0.2"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</row>
    <row r="120" spans="4:16" ht="21" customHeight="1" x14ac:dyDescent="0.2">
      <c r="I120" s="162" t="s">
        <v>49</v>
      </c>
      <c r="J120" s="163"/>
      <c r="K120" s="163"/>
      <c r="L120" s="163"/>
      <c r="M120" s="163"/>
      <c r="N120" s="163"/>
    </row>
    <row r="121" spans="4:16" s="48" customFormat="1" ht="21" customHeight="1" x14ac:dyDescent="0.2">
      <c r="I121" s="163"/>
      <c r="J121" s="163"/>
      <c r="K121" s="163"/>
      <c r="L121" s="163"/>
      <c r="M121" s="163"/>
      <c r="N121" s="163"/>
    </row>
    <row r="123" spans="4:16" s="48" customFormat="1" ht="21" customHeight="1" x14ac:dyDescent="0.2">
      <c r="D123" s="59"/>
      <c r="E123" s="59"/>
    </row>
    <row r="124" spans="4:16" s="48" customFormat="1" ht="25.5" customHeight="1" x14ac:dyDescent="0.5">
      <c r="D124" s="59"/>
      <c r="E124" s="117" t="str">
        <f>Fedlap!E30</f>
        <v>2921, Komárom, Laboráns u.3.</v>
      </c>
      <c r="F124" s="117"/>
      <c r="G124" s="117"/>
      <c r="H124" s="117" t="str">
        <f>Fedlap!E32</f>
        <v xml:space="preserve">2022.november 25. </v>
      </c>
      <c r="I124" s="116"/>
    </row>
    <row r="125" spans="4:16" x14ac:dyDescent="0.2">
      <c r="F125" s="48"/>
    </row>
    <row r="128" spans="4:16" ht="12.75" customHeight="1" x14ac:dyDescent="0.2">
      <c r="D128" s="59"/>
      <c r="E128" s="59"/>
    </row>
    <row r="129" spans="4:18" ht="12.75" customHeight="1" x14ac:dyDescent="0.2">
      <c r="D129" s="59"/>
      <c r="E129" s="59"/>
    </row>
    <row r="131" spans="4:18" s="48" customFormat="1" ht="27.75" customHeight="1" x14ac:dyDescent="0.5">
      <c r="E131" s="148"/>
      <c r="F131" s="149"/>
      <c r="G131" s="149"/>
      <c r="P131" s="148"/>
      <c r="Q131" s="149"/>
      <c r="R131" s="149"/>
    </row>
    <row r="132" spans="4:18" ht="7.5" customHeight="1" x14ac:dyDescent="0.2"/>
    <row r="133" spans="4:18" ht="23.25" customHeight="1" x14ac:dyDescent="0.35">
      <c r="D133" s="57"/>
      <c r="F133" s="115" t="s">
        <v>82</v>
      </c>
      <c r="O133" s="75"/>
      <c r="P133" s="150" t="s">
        <v>84</v>
      </c>
      <c r="Q133" s="132"/>
      <c r="R133" s="132"/>
    </row>
    <row r="134" spans="4:18" ht="12.75" customHeight="1" x14ac:dyDescent="0.2">
      <c r="D134" s="57"/>
      <c r="E134" s="57"/>
      <c r="F134" s="58"/>
      <c r="G134" s="58"/>
    </row>
    <row r="138" spans="4:18" ht="12.75" customHeight="1" x14ac:dyDescent="0.35">
      <c r="D138" s="155"/>
      <c r="E138" s="155"/>
      <c r="F138" s="155"/>
      <c r="G138" s="155"/>
      <c r="H138" s="149"/>
    </row>
    <row r="150" spans="5:18" x14ac:dyDescent="0.2">
      <c r="G150" s="153" t="s">
        <v>35</v>
      </c>
      <c r="H150" s="153"/>
      <c r="I150" s="153"/>
      <c r="J150" s="153"/>
      <c r="K150" s="153"/>
      <c r="L150" s="153"/>
      <c r="M150" s="153"/>
      <c r="N150" s="153"/>
      <c r="O150" s="153"/>
      <c r="P150" s="154"/>
    </row>
    <row r="151" spans="5:18" x14ac:dyDescent="0.2">
      <c r="G151" s="153"/>
      <c r="H151" s="153"/>
      <c r="I151" s="153"/>
      <c r="J151" s="153"/>
      <c r="K151" s="153"/>
      <c r="L151" s="153"/>
      <c r="M151" s="153"/>
      <c r="N151" s="153"/>
      <c r="O151" s="153"/>
      <c r="P151" s="154"/>
    </row>
    <row r="152" spans="5:18" x14ac:dyDescent="0.2">
      <c r="G152" s="153"/>
      <c r="H152" s="153"/>
      <c r="I152" s="153"/>
      <c r="J152" s="153"/>
      <c r="K152" s="153"/>
      <c r="L152" s="153"/>
      <c r="M152" s="153"/>
      <c r="N152" s="153"/>
      <c r="O152" s="153"/>
      <c r="P152" s="154"/>
    </row>
    <row r="153" spans="5:18" x14ac:dyDescent="0.2">
      <c r="G153" s="153"/>
      <c r="H153" s="153"/>
      <c r="I153" s="153"/>
      <c r="J153" s="153"/>
      <c r="K153" s="153"/>
      <c r="L153" s="153"/>
      <c r="M153" s="153"/>
      <c r="N153" s="153"/>
      <c r="O153" s="153"/>
      <c r="P153" s="154"/>
    </row>
    <row r="154" spans="5:18" x14ac:dyDescent="0.2">
      <c r="G154" s="153"/>
      <c r="H154" s="153"/>
      <c r="I154" s="153"/>
      <c r="J154" s="153"/>
      <c r="K154" s="153"/>
      <c r="L154" s="153"/>
      <c r="M154" s="153"/>
      <c r="N154" s="153"/>
      <c r="O154" s="153"/>
      <c r="P154" s="154"/>
    </row>
    <row r="155" spans="5:18" x14ac:dyDescent="0.2">
      <c r="G155" s="153"/>
      <c r="H155" s="153"/>
      <c r="I155" s="153"/>
      <c r="J155" s="153"/>
      <c r="K155" s="153"/>
      <c r="L155" s="153"/>
      <c r="M155" s="153"/>
      <c r="N155" s="153"/>
      <c r="O155" s="153"/>
      <c r="P155" s="154"/>
    </row>
    <row r="160" spans="5:18" ht="12.75" customHeight="1" x14ac:dyDescent="0.2">
      <c r="E160" s="164">
        <f>IF(B2="LPU Fiú Ái 20",Áik_nylpu_Fiú_20!B30,IF(B2="LPU Fiú KI 20",KI_nylpu_Fiú_20!B32,IF(B2="ZLPU Fiú Ái 20",'Áik_Zlpu_Fiú_20 '!B45,IF(B2="ZLPU Fiú KI 20",'KI_Zlpu_Fiú_20 '!B22,IF(B2="LPU Leány Ái 20",Áik_nylpu_Leány_20!B27,IF(B2="ZLPU Leány Ái 20",Áik_Zlpu_Leány_20!B45,IF(B2="LPU Leány KI 20",KI_nylpu_Leány_20!B28,IF(B2="ZLPU Leány KI 20",'KI_Zlpu_Leány_20 '!B45,IF(B2="LPI Fiú Ái 20",Áik_Lpi_Fiú_20!B45,IF(B2="LPI Fiú KI 20",KI_Lpi_Fiú_20!B45,IF(B2="LPI Leány Ái 20",Áik_Lpi_Leány_20!#REF!,IF(B2="LPI Leány KI 20",'KI Lpi_Leány_20'!B24,))))))))))))</f>
        <v>0</v>
      </c>
      <c r="F160" s="165"/>
      <c r="G160" s="165"/>
      <c r="H160" s="165"/>
      <c r="I160" s="165"/>
      <c r="J160" s="165"/>
      <c r="K160" s="165"/>
      <c r="L160" s="165"/>
      <c r="M160" s="165"/>
      <c r="N160" s="165"/>
      <c r="O160" s="165"/>
      <c r="P160" s="165"/>
      <c r="Q160" s="165"/>
      <c r="R160" s="165"/>
    </row>
    <row r="161" spans="2:19" ht="12.75" customHeight="1" x14ac:dyDescent="0.2">
      <c r="E161" s="165"/>
      <c r="F161" s="165"/>
      <c r="G161" s="165"/>
      <c r="H161" s="165"/>
      <c r="I161" s="165"/>
      <c r="J161" s="165"/>
      <c r="K161" s="165"/>
      <c r="L161" s="165"/>
      <c r="M161" s="165"/>
      <c r="N161" s="165"/>
      <c r="O161" s="165"/>
      <c r="P161" s="165"/>
      <c r="Q161" s="165"/>
      <c r="R161" s="165"/>
    </row>
    <row r="162" spans="2:19" s="48" customFormat="1" ht="12.75" customHeight="1" x14ac:dyDescent="0.2">
      <c r="B162" s="48" t="s">
        <v>10</v>
      </c>
      <c r="E162" s="165"/>
      <c r="F162" s="165"/>
      <c r="G162" s="165"/>
      <c r="H162" s="165"/>
      <c r="I162" s="165"/>
      <c r="J162" s="165"/>
      <c r="K162" s="165"/>
      <c r="L162" s="165"/>
      <c r="M162" s="165"/>
      <c r="N162" s="165"/>
      <c r="O162" s="165"/>
      <c r="P162" s="165"/>
      <c r="Q162" s="165"/>
      <c r="R162" s="165"/>
    </row>
    <row r="163" spans="2:19" ht="12.75" customHeight="1" x14ac:dyDescent="0.2">
      <c r="E163" s="165"/>
      <c r="F163" s="165"/>
      <c r="G163" s="165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  <c r="R163" s="165"/>
      <c r="S163" s="103"/>
    </row>
    <row r="164" spans="2:19" ht="12.75" customHeight="1" x14ac:dyDescent="0.2">
      <c r="E164" s="165"/>
      <c r="F164" s="165"/>
      <c r="G164" s="165"/>
      <c r="H164" s="165"/>
      <c r="I164" s="165"/>
      <c r="J164" s="165"/>
      <c r="K164" s="165"/>
      <c r="L164" s="165"/>
      <c r="M164" s="165"/>
      <c r="N164" s="165"/>
      <c r="O164" s="165"/>
      <c r="P164" s="165"/>
      <c r="Q164" s="165"/>
      <c r="R164" s="165"/>
      <c r="S164" s="103"/>
    </row>
    <row r="166" spans="2:19" ht="29.25" x14ac:dyDescent="0.5">
      <c r="I166" s="156" t="s">
        <v>77</v>
      </c>
      <c r="J166" s="156"/>
      <c r="K166" s="156"/>
      <c r="L166" s="156"/>
      <c r="M166" s="156"/>
      <c r="N166" s="156"/>
    </row>
    <row r="169" spans="2:19" ht="21" customHeight="1" x14ac:dyDescent="0.2">
      <c r="F169" s="144" t="s">
        <v>36</v>
      </c>
      <c r="G169" s="145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</row>
    <row r="170" spans="2:19" ht="21" customHeight="1" x14ac:dyDescent="0.2">
      <c r="F170" s="145"/>
      <c r="G170" s="145"/>
      <c r="H170" s="145"/>
      <c r="I170" s="145"/>
      <c r="J170" s="145"/>
      <c r="K170" s="145"/>
      <c r="L170" s="145"/>
      <c r="M170" s="145"/>
      <c r="N170" s="145"/>
      <c r="O170" s="145"/>
      <c r="P170" s="145"/>
      <c r="Q170" s="145"/>
    </row>
    <row r="171" spans="2:19" ht="7.5" customHeight="1" x14ac:dyDescent="0.2"/>
    <row r="172" spans="2:19" ht="21" customHeight="1" x14ac:dyDescent="0.2">
      <c r="E172" s="161" t="str">
        <f>Fedlap!E28</f>
        <v>Komárom-Esztergom</v>
      </c>
      <c r="F172" s="161"/>
      <c r="G172" s="161"/>
      <c r="H172" s="161"/>
      <c r="I172" s="161"/>
      <c r="J172" s="161"/>
      <c r="K172" s="161"/>
      <c r="L172" s="161" t="s">
        <v>83</v>
      </c>
      <c r="M172" s="161"/>
      <c r="N172" s="161"/>
      <c r="O172" s="161"/>
      <c r="P172" s="161"/>
      <c r="Q172" s="161"/>
      <c r="R172" s="161"/>
      <c r="S172" s="161"/>
    </row>
    <row r="173" spans="2:19" ht="21" customHeight="1" x14ac:dyDescent="0.2">
      <c r="E173" s="161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  <c r="P173" s="161"/>
      <c r="Q173" s="161"/>
      <c r="R173" s="161"/>
      <c r="S173" s="161"/>
    </row>
    <row r="174" spans="2:19" ht="7.5" customHeight="1" x14ac:dyDescent="0.2"/>
    <row r="175" spans="2:19" ht="21" customHeight="1" x14ac:dyDescent="0.2">
      <c r="B175" s="65" t="s">
        <v>46</v>
      </c>
      <c r="E175" s="146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45"/>
      <c r="G175" s="145"/>
      <c r="H175" s="145"/>
      <c r="I175" s="145"/>
      <c r="J175" s="145"/>
      <c r="K175" s="145"/>
      <c r="L175" s="145"/>
      <c r="M175" s="149"/>
      <c r="N175" s="151" t="s">
        <v>40</v>
      </c>
      <c r="O175" s="145"/>
      <c r="P175" s="145"/>
      <c r="Q175" s="145"/>
      <c r="R175" s="149"/>
    </row>
    <row r="176" spans="2:19" ht="21" customHeight="1" x14ac:dyDescent="0.2">
      <c r="E176" s="145"/>
      <c r="F176" s="145"/>
      <c r="G176" s="145"/>
      <c r="H176" s="145"/>
      <c r="I176" s="145"/>
      <c r="J176" s="145"/>
      <c r="K176" s="145"/>
      <c r="L176" s="145"/>
      <c r="M176" s="149"/>
      <c r="N176" s="145"/>
      <c r="O176" s="145"/>
      <c r="P176" s="145"/>
      <c r="Q176" s="145"/>
      <c r="R176" s="149"/>
    </row>
    <row r="177" spans="2:23" ht="7.5" customHeight="1" x14ac:dyDescent="0.2"/>
    <row r="178" spans="2:23" ht="21" customHeight="1" x14ac:dyDescent="0.2">
      <c r="B178" s="65" t="s">
        <v>47</v>
      </c>
      <c r="E178" s="146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45"/>
      <c r="G178" s="145"/>
      <c r="H178" s="145"/>
      <c r="I178" s="145"/>
      <c r="J178" s="145"/>
      <c r="K178" s="145"/>
      <c r="L178" s="151" t="s">
        <v>43</v>
      </c>
      <c r="M178" s="151"/>
      <c r="N178" s="145"/>
      <c r="O178" s="145"/>
      <c r="P178" s="145"/>
      <c r="Q178" s="145"/>
      <c r="R178" s="149"/>
    </row>
    <row r="179" spans="2:23" s="48" customFormat="1" ht="21" customHeight="1" x14ac:dyDescent="0.2">
      <c r="E179" s="145"/>
      <c r="F179" s="145"/>
      <c r="G179" s="145"/>
      <c r="H179" s="145"/>
      <c r="I179" s="145"/>
      <c r="J179" s="145"/>
      <c r="K179" s="145"/>
      <c r="L179" s="145"/>
      <c r="M179" s="145"/>
      <c r="N179" s="145"/>
      <c r="O179" s="145"/>
      <c r="P179" s="145"/>
      <c r="Q179" s="145"/>
      <c r="R179" s="149"/>
      <c r="W179" s="76"/>
    </row>
    <row r="180" spans="2:23" ht="12.75" customHeight="1" x14ac:dyDescent="0.2"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</row>
    <row r="181" spans="2:23" ht="21" customHeight="1" x14ac:dyDescent="0.2">
      <c r="B181" s="65" t="s">
        <v>45</v>
      </c>
      <c r="E181" s="103"/>
      <c r="F181" s="103"/>
      <c r="G181" s="103"/>
      <c r="H181" s="103"/>
      <c r="I181" s="103"/>
      <c r="J181" s="159">
        <f>IF(B2="LPU Fiú Ái 20",Áik_nylpu_Fiú_20!I34,IF(B2="ZLPU Fiú Ái 20",'Áik_Zlpu_Fiú_20 '!I49,IF(B2="LPU Fiú KI 20",KI_nylpu_Fiú_20!I36,IF(B2="ZLPU Fiú KI 20",'KI_Zlpu_Fiú_20 '!I26,IF(B2="LPU Leány Ái 20",Áik_nylpu_Leány_20!I31,IF(B2="ZLPU Leány ÁI 20",Áik_Zlpu_Leány_20!I49,IF(B2="LPU Leány KI 20",KI_nylpu_Leány_20!I32,IF(B2="ZLPU Leány KI 20",'KI_Zlpu_Leány_20 '!I49,IF(B2="LPI Fiú Ái 20",Áik_Lpi_Fiú_20!I49,IF(B2="LPI Fiú KI 20",KI_Lpi_Fiú_20!I49,IF(B2="LPI Leány Ái 20",Áik_Lpi_Leány_20!#REF!,IF(B2="LPI Leány KI 20",'KI Lpi_Leány_20'!I28,))))))))))))</f>
        <v>0</v>
      </c>
      <c r="K181" s="159"/>
      <c r="L181" s="159"/>
      <c r="M181" s="106"/>
      <c r="N181" s="103"/>
      <c r="O181" s="103"/>
      <c r="P181" s="103"/>
      <c r="Q181" s="103"/>
      <c r="R181" s="103"/>
      <c r="S181" s="103"/>
    </row>
    <row r="182" spans="2:23" ht="21" customHeight="1" x14ac:dyDescent="0.2">
      <c r="J182" s="159"/>
      <c r="K182" s="159"/>
      <c r="L182" s="159"/>
      <c r="M182" s="106"/>
    </row>
    <row r="183" spans="2:23" ht="7.5" customHeight="1" x14ac:dyDescent="0.2"/>
    <row r="184" spans="2:23" ht="21" customHeight="1" x14ac:dyDescent="0.2">
      <c r="H184" s="147" t="s">
        <v>48</v>
      </c>
      <c r="I184" s="149"/>
      <c r="J184" s="149"/>
      <c r="K184" s="149"/>
      <c r="L184" s="149"/>
      <c r="M184" s="149"/>
      <c r="N184" s="149"/>
      <c r="O184" s="149"/>
    </row>
    <row r="185" spans="2:23" ht="21" customHeight="1" x14ac:dyDescent="0.2">
      <c r="H185" s="149"/>
      <c r="I185" s="149"/>
      <c r="J185" s="149"/>
      <c r="K185" s="149"/>
      <c r="L185" s="149"/>
      <c r="M185" s="149"/>
      <c r="N185" s="149"/>
      <c r="O185" s="149"/>
    </row>
    <row r="186" spans="2:23" ht="7.5" customHeight="1" x14ac:dyDescent="0.2"/>
    <row r="187" spans="2:23" ht="21" customHeight="1" x14ac:dyDescent="0.2">
      <c r="J187" s="152" t="s">
        <v>13</v>
      </c>
      <c r="K187" s="152"/>
      <c r="L187" s="152"/>
      <c r="M187" s="107"/>
    </row>
    <row r="188" spans="2:23" ht="21" customHeight="1" x14ac:dyDescent="0.2">
      <c r="F188" s="108"/>
      <c r="G188" s="108"/>
      <c r="H188" s="108"/>
      <c r="I188" s="108"/>
      <c r="J188" s="152"/>
      <c r="K188" s="152"/>
      <c r="L188" s="152"/>
      <c r="M188" s="107"/>
      <c r="N188" s="108"/>
      <c r="O188" s="108"/>
      <c r="P188" s="108"/>
    </row>
    <row r="189" spans="2:23" ht="7.5" customHeight="1" x14ac:dyDescent="0.2"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</row>
    <row r="190" spans="2:23" ht="21" customHeight="1" x14ac:dyDescent="0.2">
      <c r="I190" s="162" t="s">
        <v>49</v>
      </c>
      <c r="J190" s="163"/>
      <c r="K190" s="163"/>
      <c r="L190" s="163"/>
      <c r="M190" s="163"/>
      <c r="N190" s="163"/>
    </row>
    <row r="191" spans="2:23" ht="21" customHeight="1" x14ac:dyDescent="0.2">
      <c r="I191" s="163"/>
      <c r="J191" s="163"/>
      <c r="K191" s="163"/>
      <c r="L191" s="163"/>
      <c r="M191" s="163"/>
      <c r="N191" s="163"/>
    </row>
    <row r="193" spans="4:19" s="48" customFormat="1" ht="21" customHeight="1" x14ac:dyDescent="0.2">
      <c r="D193" s="59"/>
      <c r="E193" s="59"/>
    </row>
    <row r="194" spans="4:19" s="48" customFormat="1" ht="25.5" customHeight="1" x14ac:dyDescent="0.5">
      <c r="D194" s="59"/>
      <c r="E194" s="117" t="str">
        <f>Fedlap!E30</f>
        <v>2921, Komárom, Laboráns u.3.</v>
      </c>
      <c r="F194" s="117"/>
      <c r="G194" s="117"/>
      <c r="H194" s="117" t="str">
        <f>Fedlap!E32</f>
        <v xml:space="preserve">2022.november 25. </v>
      </c>
      <c r="I194" s="116"/>
    </row>
    <row r="198" spans="4:19" s="48" customFormat="1" ht="12.75" customHeight="1" x14ac:dyDescent="0.2">
      <c r="D198" s="59"/>
      <c r="E198" s="59"/>
    </row>
    <row r="199" spans="4:19" s="48" customFormat="1" ht="12.75" customHeight="1" x14ac:dyDescent="0.2">
      <c r="D199" s="59"/>
      <c r="E199" s="59"/>
    </row>
    <row r="201" spans="4:19" ht="27.75" customHeight="1" x14ac:dyDescent="0.5">
      <c r="E201" s="148"/>
      <c r="F201" s="149"/>
      <c r="G201" s="149"/>
      <c r="P201" s="148"/>
      <c r="Q201" s="149"/>
      <c r="R201" s="149"/>
    </row>
    <row r="202" spans="4:19" ht="7.5" customHeight="1" x14ac:dyDescent="0.2"/>
    <row r="203" spans="4:19" s="48" customFormat="1" ht="23.25" customHeight="1" x14ac:dyDescent="0.35">
      <c r="D203" s="57"/>
      <c r="E203" s="65"/>
      <c r="F203" s="115" t="s">
        <v>82</v>
      </c>
      <c r="G203" s="65"/>
      <c r="H203" s="65"/>
      <c r="I203" s="65"/>
      <c r="J203" s="65"/>
      <c r="K203" s="65"/>
      <c r="L203" s="65"/>
      <c r="M203" s="65"/>
      <c r="N203" s="65"/>
      <c r="O203" s="75"/>
      <c r="P203" s="150" t="s">
        <v>84</v>
      </c>
      <c r="Q203" s="132"/>
      <c r="R203" s="132"/>
      <c r="S203" s="65"/>
    </row>
    <row r="204" spans="4:19" s="48" customFormat="1" ht="12.75" customHeight="1" x14ac:dyDescent="0.2">
      <c r="D204" s="57"/>
      <c r="E204" s="57"/>
      <c r="F204" s="58"/>
      <c r="G204" s="58"/>
    </row>
    <row r="208" spans="4:19" ht="12.75" customHeight="1" x14ac:dyDescent="0.35">
      <c r="D208" s="110"/>
      <c r="E208" s="110"/>
      <c r="F208" s="110"/>
      <c r="G208" s="110"/>
      <c r="H208" s="103"/>
    </row>
  </sheetData>
  <mergeCells count="52"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90:R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dataValidations count="1">
    <dataValidation type="list" allowBlank="1" showInputMessage="1" showErrorMessage="1" sqref="B2" xr:uid="{00000000-0002-0000-1100-000000000000}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13"/>
  <sheetViews>
    <sheetView workbookViewId="0">
      <selection activeCell="A2" sqref="A2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27</v>
      </c>
      <c r="F2" t="s">
        <v>63</v>
      </c>
      <c r="I2" t="s">
        <v>41</v>
      </c>
    </row>
    <row r="3" spans="1:9" x14ac:dyDescent="0.2">
      <c r="A3" t="s">
        <v>28</v>
      </c>
      <c r="F3" t="s">
        <v>37</v>
      </c>
      <c r="I3" t="s">
        <v>42</v>
      </c>
    </row>
    <row r="4" spans="1:9" s="65" customFormat="1" x14ac:dyDescent="0.2">
      <c r="A4" s="65" t="s">
        <v>59</v>
      </c>
      <c r="F4" s="65" t="s">
        <v>38</v>
      </c>
    </row>
    <row r="5" spans="1:9" s="65" customFormat="1" x14ac:dyDescent="0.2">
      <c r="A5" s="65" t="s">
        <v>60</v>
      </c>
      <c r="F5" s="65" t="s">
        <v>39</v>
      </c>
    </row>
    <row r="6" spans="1:9" s="65" customFormat="1" x14ac:dyDescent="0.2">
      <c r="A6" s="65" t="s">
        <v>29</v>
      </c>
    </row>
    <row r="7" spans="1:9" x14ac:dyDescent="0.2">
      <c r="A7" s="65" t="s">
        <v>30</v>
      </c>
    </row>
    <row r="8" spans="1:9" s="65" customFormat="1" x14ac:dyDescent="0.2">
      <c r="A8" s="65" t="s">
        <v>61</v>
      </c>
    </row>
    <row r="9" spans="1:9" s="65" customFormat="1" x14ac:dyDescent="0.2">
      <c r="A9" s="65" t="s">
        <v>62</v>
      </c>
    </row>
    <row r="10" spans="1:9" x14ac:dyDescent="0.2">
      <c r="A10" s="65" t="s">
        <v>31</v>
      </c>
    </row>
    <row r="11" spans="1:9" x14ac:dyDescent="0.2">
      <c r="A11" s="65" t="s">
        <v>32</v>
      </c>
    </row>
    <row r="12" spans="1:9" x14ac:dyDescent="0.2">
      <c r="A12" s="65" t="s">
        <v>33</v>
      </c>
    </row>
    <row r="13" spans="1:9" x14ac:dyDescent="0.2">
      <c r="A13" s="65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34"/>
  <sheetViews>
    <sheetView zoomScale="85" zoomScaleNormal="85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G23" sqref="G23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18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38"/>
    </row>
    <row r="3" spans="1:10" s="28" customFormat="1" x14ac:dyDescent="0.2">
      <c r="A3" s="29">
        <v>1</v>
      </c>
      <c r="B3" s="39" t="s">
        <v>143</v>
      </c>
      <c r="C3" s="33">
        <v>2010</v>
      </c>
      <c r="D3" s="122" t="s">
        <v>89</v>
      </c>
      <c r="E3" s="39" t="s">
        <v>116</v>
      </c>
      <c r="F3" s="39" t="s">
        <v>91</v>
      </c>
      <c r="G3" s="30">
        <v>87</v>
      </c>
      <c r="H3" s="30">
        <v>82</v>
      </c>
      <c r="I3" s="31">
        <f t="shared" ref="I3:I12" si="0">SUM(G3:H3)</f>
        <v>169</v>
      </c>
      <c r="J3" s="38"/>
    </row>
    <row r="4" spans="1:10" s="28" customFormat="1" x14ac:dyDescent="0.2">
      <c r="A4" s="29">
        <v>2</v>
      </c>
      <c r="B4" s="39" t="s">
        <v>144</v>
      </c>
      <c r="C4" s="33">
        <v>2009</v>
      </c>
      <c r="D4" s="44" t="s">
        <v>120</v>
      </c>
      <c r="E4" s="55" t="s">
        <v>121</v>
      </c>
      <c r="F4" s="46" t="s">
        <v>91</v>
      </c>
      <c r="G4" s="46">
        <v>81</v>
      </c>
      <c r="H4" s="30">
        <v>83</v>
      </c>
      <c r="I4" s="31">
        <f t="shared" si="0"/>
        <v>164</v>
      </c>
      <c r="J4" s="38"/>
    </row>
    <row r="5" spans="1:10" s="28" customFormat="1" x14ac:dyDescent="0.2">
      <c r="A5" s="29">
        <v>3</v>
      </c>
      <c r="B5" s="49" t="s">
        <v>106</v>
      </c>
      <c r="C5" s="50">
        <v>2009</v>
      </c>
      <c r="D5" s="36" t="s">
        <v>108</v>
      </c>
      <c r="E5" s="39" t="s">
        <v>107</v>
      </c>
      <c r="F5" s="39" t="s">
        <v>91</v>
      </c>
      <c r="G5" s="30">
        <v>84</v>
      </c>
      <c r="H5" s="30">
        <v>80</v>
      </c>
      <c r="I5" s="31">
        <f t="shared" si="0"/>
        <v>164</v>
      </c>
    </row>
    <row r="6" spans="1:10" s="28" customFormat="1" x14ac:dyDescent="0.2">
      <c r="A6" s="29">
        <v>4</v>
      </c>
      <c r="B6" s="39" t="s">
        <v>109</v>
      </c>
      <c r="C6" s="33">
        <v>2009</v>
      </c>
      <c r="D6" s="39" t="s">
        <v>110</v>
      </c>
      <c r="E6" s="39" t="s">
        <v>111</v>
      </c>
      <c r="F6" s="39" t="s">
        <v>91</v>
      </c>
      <c r="G6" s="30">
        <v>77</v>
      </c>
      <c r="H6" s="30">
        <v>75</v>
      </c>
      <c r="I6" s="31">
        <f t="shared" si="0"/>
        <v>152</v>
      </c>
    </row>
    <row r="7" spans="1:10" s="28" customFormat="1" x14ac:dyDescent="0.2">
      <c r="A7" s="29">
        <v>5</v>
      </c>
      <c r="B7" s="39" t="s">
        <v>115</v>
      </c>
      <c r="C7" s="33">
        <v>2011</v>
      </c>
      <c r="D7" s="39" t="s">
        <v>89</v>
      </c>
      <c r="E7" s="49" t="s">
        <v>116</v>
      </c>
      <c r="F7" s="39" t="s">
        <v>91</v>
      </c>
      <c r="G7" s="30">
        <v>76</v>
      </c>
      <c r="H7" s="30">
        <v>75</v>
      </c>
      <c r="I7" s="31">
        <f t="shared" si="0"/>
        <v>151</v>
      </c>
    </row>
    <row r="8" spans="1:10" s="28" customFormat="1" x14ac:dyDescent="0.2">
      <c r="A8" s="29">
        <v>6</v>
      </c>
      <c r="B8" s="39" t="s">
        <v>145</v>
      </c>
      <c r="C8" s="33">
        <v>2011</v>
      </c>
      <c r="D8" s="39" t="s">
        <v>146</v>
      </c>
      <c r="E8" s="39" t="s">
        <v>147</v>
      </c>
      <c r="F8" s="39" t="s">
        <v>91</v>
      </c>
      <c r="G8" s="30">
        <v>74</v>
      </c>
      <c r="H8" s="30">
        <v>71</v>
      </c>
      <c r="I8" s="31">
        <f t="shared" si="0"/>
        <v>145</v>
      </c>
    </row>
    <row r="9" spans="1:10" s="28" customFormat="1" x14ac:dyDescent="0.2">
      <c r="A9" s="29">
        <v>7</v>
      </c>
      <c r="B9" s="39" t="s">
        <v>112</v>
      </c>
      <c r="C9" s="33">
        <v>2009</v>
      </c>
      <c r="D9" s="39" t="s">
        <v>110</v>
      </c>
      <c r="E9" s="39" t="s">
        <v>111</v>
      </c>
      <c r="F9" s="39" t="s">
        <v>91</v>
      </c>
      <c r="G9" s="30">
        <v>68</v>
      </c>
      <c r="H9" s="30">
        <v>56</v>
      </c>
      <c r="I9" s="31">
        <f t="shared" si="0"/>
        <v>124</v>
      </c>
    </row>
    <row r="10" spans="1:10" s="28" customFormat="1" x14ac:dyDescent="0.2">
      <c r="A10" s="29">
        <v>8</v>
      </c>
      <c r="B10" s="49" t="s">
        <v>114</v>
      </c>
      <c r="C10" s="50">
        <v>2008</v>
      </c>
      <c r="D10" s="39" t="s">
        <v>110</v>
      </c>
      <c r="E10" s="39" t="s">
        <v>111</v>
      </c>
      <c r="F10" s="39" t="s">
        <v>91</v>
      </c>
      <c r="G10" s="30">
        <v>65</v>
      </c>
      <c r="H10" s="30">
        <v>55</v>
      </c>
      <c r="I10" s="31">
        <f t="shared" si="0"/>
        <v>120</v>
      </c>
    </row>
    <row r="11" spans="1:10" s="28" customFormat="1" x14ac:dyDescent="0.2">
      <c r="A11" s="29">
        <v>9</v>
      </c>
      <c r="B11" s="39" t="s">
        <v>140</v>
      </c>
      <c r="C11" s="33">
        <v>2008</v>
      </c>
      <c r="D11" s="39" t="s">
        <v>141</v>
      </c>
      <c r="E11" s="39" t="s">
        <v>142</v>
      </c>
      <c r="F11" s="39" t="s">
        <v>91</v>
      </c>
      <c r="G11" s="30">
        <v>52</v>
      </c>
      <c r="H11" s="30">
        <v>44</v>
      </c>
      <c r="I11" s="31">
        <f t="shared" si="0"/>
        <v>96</v>
      </c>
    </row>
    <row r="12" spans="1:10" s="28" customFormat="1" x14ac:dyDescent="0.2">
      <c r="A12" s="29">
        <v>10</v>
      </c>
      <c r="B12" s="39" t="s">
        <v>113</v>
      </c>
      <c r="C12" s="33">
        <v>2012</v>
      </c>
      <c r="D12" s="39" t="s">
        <v>110</v>
      </c>
      <c r="E12" s="39" t="s">
        <v>111</v>
      </c>
      <c r="F12" s="39" t="s">
        <v>91</v>
      </c>
      <c r="G12" s="30">
        <v>26</v>
      </c>
      <c r="H12" s="30">
        <v>28</v>
      </c>
      <c r="I12" s="31">
        <f t="shared" si="0"/>
        <v>54</v>
      </c>
    </row>
    <row r="13" spans="1:10" s="28" customFormat="1" ht="15" x14ac:dyDescent="0.2"/>
    <row r="14" spans="1:10" s="28" customFormat="1" ht="15" x14ac:dyDescent="0.2"/>
    <row r="15" spans="1:10" s="28" customFormat="1" x14ac:dyDescent="0.2">
      <c r="A15" s="1" t="s">
        <v>50</v>
      </c>
      <c r="B15" s="3"/>
      <c r="C15" s="4"/>
      <c r="D15" s="3"/>
      <c r="E15" s="3"/>
    </row>
    <row r="16" spans="1:10" s="28" customFormat="1" ht="15" x14ac:dyDescent="0.2">
      <c r="A16" s="138" t="s">
        <v>6</v>
      </c>
      <c r="B16" s="139" t="s">
        <v>75</v>
      </c>
      <c r="C16" s="138" t="s">
        <v>0</v>
      </c>
      <c r="D16" s="141"/>
      <c r="E16" s="136" t="s">
        <v>1</v>
      </c>
      <c r="F16" s="136"/>
      <c r="G16" s="143">
        <v>1</v>
      </c>
      <c r="H16" s="143">
        <v>2</v>
      </c>
      <c r="I16" s="138" t="s">
        <v>5</v>
      </c>
    </row>
    <row r="17" spans="1:9" s="28" customFormat="1" ht="15" x14ac:dyDescent="0.2">
      <c r="A17" s="137"/>
      <c r="B17" s="140"/>
      <c r="C17" s="137"/>
      <c r="D17" s="142"/>
      <c r="E17" s="137"/>
      <c r="F17" s="137"/>
      <c r="G17" s="142"/>
      <c r="H17" s="142"/>
      <c r="I17" s="137"/>
    </row>
    <row r="18" spans="1:9" s="28" customFormat="1" x14ac:dyDescent="0.2">
      <c r="A18" s="29" t="s">
        <v>14</v>
      </c>
      <c r="B18" s="133" t="s">
        <v>154</v>
      </c>
      <c r="C18" s="134"/>
      <c r="D18" s="134"/>
      <c r="E18" s="135"/>
      <c r="F18" s="36"/>
      <c r="G18" s="36"/>
      <c r="H18" s="36"/>
      <c r="I18" s="97"/>
    </row>
    <row r="19" spans="1:9" s="28" customFormat="1" x14ac:dyDescent="0.2">
      <c r="B19" s="36" t="s">
        <v>109</v>
      </c>
      <c r="C19" s="36">
        <v>2009</v>
      </c>
      <c r="D19" s="36"/>
      <c r="E19" s="36"/>
      <c r="F19" s="36"/>
      <c r="G19" s="36">
        <v>77</v>
      </c>
      <c r="H19" s="36">
        <v>75</v>
      </c>
      <c r="I19" s="97">
        <f t="shared" ref="I19:I21" si="1">SUM(G19:H19)</f>
        <v>152</v>
      </c>
    </row>
    <row r="20" spans="1:9" s="28" customFormat="1" x14ac:dyDescent="0.2">
      <c r="B20" s="36" t="s">
        <v>114</v>
      </c>
      <c r="C20" s="36">
        <v>2008</v>
      </c>
      <c r="D20" s="36"/>
      <c r="E20" s="36"/>
      <c r="F20" s="36"/>
      <c r="G20" s="36">
        <v>65</v>
      </c>
      <c r="H20" s="36">
        <v>55</v>
      </c>
      <c r="I20" s="97">
        <f t="shared" si="1"/>
        <v>120</v>
      </c>
    </row>
    <row r="21" spans="1:9" s="28" customFormat="1" x14ac:dyDescent="0.2">
      <c r="B21" s="36" t="s">
        <v>112</v>
      </c>
      <c r="C21" s="36">
        <v>2009</v>
      </c>
      <c r="D21" s="36"/>
      <c r="E21" s="36"/>
      <c r="F21" s="36"/>
      <c r="G21" s="36">
        <v>68</v>
      </c>
      <c r="H21" s="36">
        <v>56</v>
      </c>
      <c r="I21" s="97">
        <f t="shared" si="1"/>
        <v>124</v>
      </c>
    </row>
    <row r="22" spans="1:9" s="28" customFormat="1" x14ac:dyDescent="0.2">
      <c r="I22" s="97">
        <f>SUM(I19:I21)</f>
        <v>396</v>
      </c>
    </row>
    <row r="23" spans="1:9" s="28" customFormat="1" x14ac:dyDescent="0.2">
      <c r="I23" s="96"/>
    </row>
    <row r="24" spans="1:9" s="28" customFormat="1" x14ac:dyDescent="0.2">
      <c r="A24" s="29" t="s">
        <v>15</v>
      </c>
      <c r="B24" s="133"/>
      <c r="C24" s="134"/>
      <c r="D24" s="134"/>
      <c r="E24" s="135"/>
      <c r="F24" s="36"/>
      <c r="G24" s="36"/>
      <c r="H24" s="36"/>
      <c r="I24" s="97"/>
    </row>
    <row r="25" spans="1:9" s="28" customFormat="1" x14ac:dyDescent="0.2">
      <c r="B25" s="36"/>
      <c r="C25" s="36"/>
      <c r="D25" s="36"/>
      <c r="E25" s="36"/>
      <c r="F25" s="36"/>
      <c r="G25" s="36"/>
      <c r="H25" s="36"/>
      <c r="I25" s="97">
        <f t="shared" ref="I25:I27" si="2">SUM(G25:H25)</f>
        <v>0</v>
      </c>
    </row>
    <row r="26" spans="1:9" s="28" customFormat="1" x14ac:dyDescent="0.2">
      <c r="B26" s="36"/>
      <c r="C26" s="36"/>
      <c r="D26" s="36"/>
      <c r="E26" s="36"/>
      <c r="F26" s="36"/>
      <c r="G26" s="36"/>
      <c r="H26" s="36"/>
      <c r="I26" s="97">
        <f t="shared" si="2"/>
        <v>0</v>
      </c>
    </row>
    <row r="27" spans="1:9" s="28" customFormat="1" x14ac:dyDescent="0.2">
      <c r="B27" s="36"/>
      <c r="C27" s="36"/>
      <c r="D27" s="36"/>
      <c r="E27" s="36"/>
      <c r="F27" s="36"/>
      <c r="G27" s="36"/>
      <c r="H27" s="36"/>
      <c r="I27" s="97">
        <f t="shared" si="2"/>
        <v>0</v>
      </c>
    </row>
    <row r="28" spans="1:9" s="28" customFormat="1" x14ac:dyDescent="0.2">
      <c r="I28" s="97">
        <f>SUM(I25:I27)</f>
        <v>0</v>
      </c>
    </row>
    <row r="29" spans="1:9" s="28" customFormat="1" x14ac:dyDescent="0.2">
      <c r="I29" s="96"/>
    </row>
    <row r="30" spans="1:9" s="28" customFormat="1" x14ac:dyDescent="0.2">
      <c r="A30" s="29" t="s">
        <v>16</v>
      </c>
      <c r="B30" s="133"/>
      <c r="C30" s="134"/>
      <c r="D30" s="134"/>
      <c r="E30" s="135"/>
      <c r="F30" s="36"/>
      <c r="G30" s="36"/>
      <c r="H30" s="36"/>
      <c r="I30" s="97"/>
    </row>
    <row r="31" spans="1:9" x14ac:dyDescent="0.2">
      <c r="A31" s="28"/>
      <c r="B31" s="36"/>
      <c r="C31" s="36"/>
      <c r="D31" s="36"/>
      <c r="E31" s="36"/>
      <c r="F31" s="36"/>
      <c r="G31" s="36"/>
      <c r="H31" s="36"/>
      <c r="I31" s="97">
        <f t="shared" ref="I31:I33" si="3">SUM(G31:H31)</f>
        <v>0</v>
      </c>
    </row>
    <row r="32" spans="1:9" x14ac:dyDescent="0.2">
      <c r="A32" s="28"/>
      <c r="B32" s="36"/>
      <c r="C32" s="36"/>
      <c r="D32" s="36"/>
      <c r="E32" s="36"/>
      <c r="F32" s="36"/>
      <c r="G32" s="36"/>
      <c r="H32" s="36"/>
      <c r="I32" s="97">
        <f t="shared" si="3"/>
        <v>0</v>
      </c>
    </row>
    <row r="33" spans="1:9" x14ac:dyDescent="0.2">
      <c r="A33" s="28"/>
      <c r="B33" s="36"/>
      <c r="C33" s="36"/>
      <c r="D33" s="36"/>
      <c r="E33" s="36"/>
      <c r="F33" s="36"/>
      <c r="G33" s="36"/>
      <c r="H33" s="36"/>
      <c r="I33" s="97">
        <f t="shared" si="3"/>
        <v>0</v>
      </c>
    </row>
    <row r="34" spans="1:9" x14ac:dyDescent="0.2">
      <c r="A34" s="28"/>
      <c r="B34" s="28"/>
      <c r="C34" s="28"/>
      <c r="D34" s="28"/>
      <c r="E34" s="28"/>
      <c r="F34" s="28"/>
      <c r="G34" s="28"/>
      <c r="H34" s="28"/>
      <c r="I34" s="97">
        <f>SUM(I31:I33)</f>
        <v>0</v>
      </c>
    </row>
  </sheetData>
  <sortState xmlns:xlrd2="http://schemas.microsoft.com/office/spreadsheetml/2017/richdata2" ref="B3:I12">
    <sortCondition descending="1" ref="I3:I12"/>
    <sortCondition descending="1" ref="H3:H12"/>
  </sortState>
  <mergeCells count="12">
    <mergeCell ref="G16:G17"/>
    <mergeCell ref="H16:H17"/>
    <mergeCell ref="I16:I17"/>
    <mergeCell ref="B18:E18"/>
    <mergeCell ref="B24:E24"/>
    <mergeCell ref="B30:E30"/>
    <mergeCell ref="F16:F17"/>
    <mergeCell ref="A16:A17"/>
    <mergeCell ref="B16:B17"/>
    <mergeCell ref="C16:C17"/>
    <mergeCell ref="D16:D17"/>
    <mergeCell ref="E16:E17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I36"/>
  <sheetViews>
    <sheetView zoomScale="75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H23" sqref="H23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19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40" t="s">
        <v>88</v>
      </c>
      <c r="C3" s="47">
        <v>2006</v>
      </c>
      <c r="D3" s="46" t="s">
        <v>89</v>
      </c>
      <c r="E3" s="52" t="s">
        <v>90</v>
      </c>
      <c r="F3" s="49" t="s">
        <v>91</v>
      </c>
      <c r="G3" s="41">
        <v>91</v>
      </c>
      <c r="H3" s="41">
        <v>90</v>
      </c>
      <c r="I3" s="42">
        <f t="shared" ref="I3" si="0">SUM(G3:H3)</f>
        <v>181</v>
      </c>
    </row>
    <row r="4" spans="1:9" s="28" customFormat="1" x14ac:dyDescent="0.2">
      <c r="A4" s="29">
        <v>2</v>
      </c>
      <c r="B4" s="44" t="s">
        <v>149</v>
      </c>
      <c r="C4" s="45">
        <v>2007</v>
      </c>
      <c r="D4" s="46" t="s">
        <v>108</v>
      </c>
      <c r="E4" s="52" t="s">
        <v>150</v>
      </c>
      <c r="F4" s="46" t="s">
        <v>91</v>
      </c>
      <c r="G4" s="41">
        <v>83</v>
      </c>
      <c r="H4" s="41">
        <v>78</v>
      </c>
      <c r="I4" s="42">
        <f t="shared" ref="I4:I14" si="1">SUM(G4:H4)</f>
        <v>161</v>
      </c>
    </row>
    <row r="5" spans="1:9" s="28" customFormat="1" x14ac:dyDescent="0.2">
      <c r="A5" s="29">
        <v>3</v>
      </c>
      <c r="B5" s="44" t="s">
        <v>132</v>
      </c>
      <c r="C5" s="45">
        <v>2006</v>
      </c>
      <c r="D5" s="46" t="s">
        <v>133</v>
      </c>
      <c r="E5" s="52" t="s">
        <v>134</v>
      </c>
      <c r="F5" s="49" t="s">
        <v>91</v>
      </c>
      <c r="G5" s="41">
        <v>82</v>
      </c>
      <c r="H5" s="41">
        <v>71</v>
      </c>
      <c r="I5" s="42">
        <f t="shared" si="1"/>
        <v>153</v>
      </c>
    </row>
    <row r="6" spans="1:9" s="28" customFormat="1" x14ac:dyDescent="0.2">
      <c r="A6" s="29">
        <v>4</v>
      </c>
      <c r="B6" s="44" t="s">
        <v>92</v>
      </c>
      <c r="C6" s="45">
        <v>2005</v>
      </c>
      <c r="D6" s="46" t="s">
        <v>89</v>
      </c>
      <c r="E6" s="52" t="s">
        <v>90</v>
      </c>
      <c r="F6" s="49" t="s">
        <v>91</v>
      </c>
      <c r="G6" s="41">
        <v>77</v>
      </c>
      <c r="H6" s="41">
        <v>64</v>
      </c>
      <c r="I6" s="42">
        <f t="shared" si="1"/>
        <v>141</v>
      </c>
    </row>
    <row r="7" spans="1:9" s="28" customFormat="1" x14ac:dyDescent="0.2">
      <c r="A7" s="29">
        <v>5</v>
      </c>
      <c r="B7" s="44" t="s">
        <v>93</v>
      </c>
      <c r="C7" s="45">
        <v>2006</v>
      </c>
      <c r="D7" s="46" t="s">
        <v>89</v>
      </c>
      <c r="E7" s="52" t="s">
        <v>90</v>
      </c>
      <c r="F7" s="49" t="s">
        <v>91</v>
      </c>
      <c r="G7" s="41">
        <v>75</v>
      </c>
      <c r="H7" s="41">
        <v>64</v>
      </c>
      <c r="I7" s="42">
        <f t="shared" si="1"/>
        <v>139</v>
      </c>
    </row>
    <row r="8" spans="1:9" s="28" customFormat="1" x14ac:dyDescent="0.2">
      <c r="A8" s="29">
        <v>6</v>
      </c>
      <c r="B8" s="44" t="s">
        <v>151</v>
      </c>
      <c r="C8" s="45">
        <v>2006</v>
      </c>
      <c r="D8" s="46" t="s">
        <v>152</v>
      </c>
      <c r="E8" s="52" t="s">
        <v>153</v>
      </c>
      <c r="F8" s="46" t="s">
        <v>91</v>
      </c>
      <c r="G8" s="41">
        <v>64</v>
      </c>
      <c r="H8" s="41">
        <v>67</v>
      </c>
      <c r="I8" s="42">
        <f t="shared" si="1"/>
        <v>131</v>
      </c>
    </row>
    <row r="9" spans="1:9" s="28" customFormat="1" x14ac:dyDescent="0.2">
      <c r="A9" s="29">
        <v>7</v>
      </c>
      <c r="B9" s="44" t="s">
        <v>94</v>
      </c>
      <c r="C9" s="45">
        <v>2003</v>
      </c>
      <c r="D9" s="46" t="s">
        <v>89</v>
      </c>
      <c r="E9" s="52" t="s">
        <v>90</v>
      </c>
      <c r="F9" s="49" t="s">
        <v>91</v>
      </c>
      <c r="G9" s="41">
        <v>56</v>
      </c>
      <c r="H9" s="41">
        <v>70</v>
      </c>
      <c r="I9" s="42">
        <f t="shared" si="1"/>
        <v>126</v>
      </c>
    </row>
    <row r="10" spans="1:9" s="28" customFormat="1" x14ac:dyDescent="0.2">
      <c r="A10" s="29">
        <v>8</v>
      </c>
      <c r="B10" s="40" t="s">
        <v>95</v>
      </c>
      <c r="C10" s="47">
        <v>2008</v>
      </c>
      <c r="D10" s="46" t="s">
        <v>89</v>
      </c>
      <c r="E10" s="52" t="s">
        <v>90</v>
      </c>
      <c r="F10" s="49" t="s">
        <v>91</v>
      </c>
      <c r="G10" s="41">
        <v>54</v>
      </c>
      <c r="H10" s="41">
        <v>52</v>
      </c>
      <c r="I10" s="42">
        <f t="shared" si="1"/>
        <v>106</v>
      </c>
    </row>
    <row r="11" spans="1:9" s="28" customFormat="1" x14ac:dyDescent="0.2">
      <c r="A11" s="29">
        <v>9</v>
      </c>
      <c r="B11" s="44" t="s">
        <v>96</v>
      </c>
      <c r="C11" s="45">
        <v>2006</v>
      </c>
      <c r="D11" s="46" t="s">
        <v>89</v>
      </c>
      <c r="E11" s="52" t="s">
        <v>90</v>
      </c>
      <c r="F11" s="49" t="s">
        <v>91</v>
      </c>
      <c r="G11" s="41">
        <v>48</v>
      </c>
      <c r="H11" s="41">
        <v>55</v>
      </c>
      <c r="I11" s="42">
        <f t="shared" si="1"/>
        <v>103</v>
      </c>
    </row>
    <row r="12" spans="1:9" s="28" customFormat="1" x14ac:dyDescent="0.2">
      <c r="A12" s="29">
        <v>10</v>
      </c>
      <c r="B12" s="40" t="s">
        <v>97</v>
      </c>
      <c r="C12" s="47">
        <v>2006</v>
      </c>
      <c r="D12" s="46" t="s">
        <v>89</v>
      </c>
      <c r="E12" s="52" t="s">
        <v>90</v>
      </c>
      <c r="F12" s="49" t="s">
        <v>91</v>
      </c>
      <c r="G12" s="41">
        <v>50</v>
      </c>
      <c r="H12" s="41">
        <v>48</v>
      </c>
      <c r="I12" s="42">
        <f t="shared" si="1"/>
        <v>98</v>
      </c>
    </row>
    <row r="13" spans="1:9" s="28" customFormat="1" x14ac:dyDescent="0.2">
      <c r="A13" s="29">
        <v>11</v>
      </c>
      <c r="B13" s="40" t="s">
        <v>98</v>
      </c>
      <c r="C13" s="47">
        <v>2005</v>
      </c>
      <c r="D13" s="46" t="s">
        <v>89</v>
      </c>
      <c r="E13" s="46" t="s">
        <v>90</v>
      </c>
      <c r="F13" s="49" t="s">
        <v>91</v>
      </c>
      <c r="G13" s="41">
        <v>44</v>
      </c>
      <c r="H13" s="41">
        <v>41</v>
      </c>
      <c r="I13" s="42">
        <f t="shared" si="1"/>
        <v>85</v>
      </c>
    </row>
    <row r="14" spans="1:9" s="28" customFormat="1" x14ac:dyDescent="0.2">
      <c r="A14" s="29">
        <v>12</v>
      </c>
      <c r="B14" s="44" t="s">
        <v>99</v>
      </c>
      <c r="C14" s="45">
        <v>2007</v>
      </c>
      <c r="D14" s="46" t="s">
        <v>89</v>
      </c>
      <c r="E14" s="46" t="s">
        <v>90</v>
      </c>
      <c r="F14" s="49" t="s">
        <v>91</v>
      </c>
      <c r="G14" s="41">
        <v>41</v>
      </c>
      <c r="H14" s="41">
        <v>39</v>
      </c>
      <c r="I14" s="42">
        <f t="shared" si="1"/>
        <v>80</v>
      </c>
    </row>
    <row r="15" spans="1:9" s="28" customFormat="1" ht="15" x14ac:dyDescent="0.2"/>
    <row r="16" spans="1:9" s="28" customFormat="1" ht="15" x14ac:dyDescent="0.2"/>
    <row r="17" spans="1:9" s="28" customFormat="1" x14ac:dyDescent="0.2">
      <c r="A17" s="1" t="s">
        <v>51</v>
      </c>
    </row>
    <row r="18" spans="1:9" s="28" customFormat="1" ht="15" customHeight="1" x14ac:dyDescent="0.2">
      <c r="A18" s="138" t="s">
        <v>6</v>
      </c>
      <c r="B18" s="139" t="s">
        <v>76</v>
      </c>
      <c r="C18" s="138" t="s">
        <v>0</v>
      </c>
      <c r="D18" s="141"/>
      <c r="E18" s="136" t="s">
        <v>1</v>
      </c>
      <c r="F18" s="136"/>
      <c r="G18" s="143">
        <v>1</v>
      </c>
      <c r="H18" s="143">
        <v>2</v>
      </c>
      <c r="I18" s="138" t="s">
        <v>5</v>
      </c>
    </row>
    <row r="19" spans="1:9" s="28" customFormat="1" ht="15" x14ac:dyDescent="0.2">
      <c r="A19" s="137"/>
      <c r="B19" s="140"/>
      <c r="C19" s="137"/>
      <c r="D19" s="142"/>
      <c r="E19" s="137"/>
      <c r="F19" s="137"/>
      <c r="G19" s="142"/>
      <c r="H19" s="142"/>
      <c r="I19" s="137"/>
    </row>
    <row r="20" spans="1:9" s="28" customFormat="1" x14ac:dyDescent="0.2">
      <c r="A20" s="29" t="s">
        <v>14</v>
      </c>
      <c r="B20" s="133" t="s">
        <v>90</v>
      </c>
      <c r="C20" s="134"/>
      <c r="D20" s="134"/>
      <c r="E20" s="135"/>
      <c r="F20" s="36"/>
      <c r="G20" s="36"/>
      <c r="H20" s="36"/>
      <c r="I20" s="97"/>
    </row>
    <row r="21" spans="1:9" s="28" customFormat="1" x14ac:dyDescent="0.2">
      <c r="B21" s="36" t="s">
        <v>156</v>
      </c>
      <c r="C21" s="36">
        <v>2006</v>
      </c>
      <c r="D21" s="36"/>
      <c r="E21" s="36"/>
      <c r="F21" s="36"/>
      <c r="G21" s="36">
        <v>91</v>
      </c>
      <c r="H21" s="36">
        <v>90</v>
      </c>
      <c r="I21" s="97">
        <f t="shared" ref="I21:I23" si="2">SUM(G21:H21)</f>
        <v>181</v>
      </c>
    </row>
    <row r="22" spans="1:9" s="28" customFormat="1" x14ac:dyDescent="0.2">
      <c r="B22" s="36" t="s">
        <v>92</v>
      </c>
      <c r="C22" s="36">
        <v>2005</v>
      </c>
      <c r="D22" s="36"/>
      <c r="E22" s="36"/>
      <c r="F22" s="36"/>
      <c r="G22" s="36">
        <v>77</v>
      </c>
      <c r="H22" s="36">
        <v>64</v>
      </c>
      <c r="I22" s="97">
        <f t="shared" si="2"/>
        <v>141</v>
      </c>
    </row>
    <row r="23" spans="1:9" s="28" customFormat="1" x14ac:dyDescent="0.2">
      <c r="B23" s="36" t="s">
        <v>93</v>
      </c>
      <c r="C23" s="36">
        <v>2006</v>
      </c>
      <c r="D23" s="36"/>
      <c r="E23" s="36"/>
      <c r="F23" s="36"/>
      <c r="G23" s="36">
        <v>75</v>
      </c>
      <c r="H23" s="36">
        <v>64</v>
      </c>
      <c r="I23" s="97">
        <f t="shared" si="2"/>
        <v>139</v>
      </c>
    </row>
    <row r="24" spans="1:9" s="28" customFormat="1" x14ac:dyDescent="0.2">
      <c r="I24" s="97">
        <f>SUM(I21:I23)</f>
        <v>461</v>
      </c>
    </row>
    <row r="25" spans="1:9" s="28" customFormat="1" x14ac:dyDescent="0.2">
      <c r="I25" s="96"/>
    </row>
    <row r="26" spans="1:9" s="28" customFormat="1" x14ac:dyDescent="0.2">
      <c r="A26" s="29" t="s">
        <v>15</v>
      </c>
      <c r="B26" s="133"/>
      <c r="C26" s="134"/>
      <c r="D26" s="134"/>
      <c r="E26" s="135"/>
      <c r="F26" s="36"/>
      <c r="G26" s="36"/>
      <c r="H26" s="36"/>
      <c r="I26" s="97"/>
    </row>
    <row r="27" spans="1:9" s="28" customFormat="1" x14ac:dyDescent="0.2">
      <c r="B27" s="36"/>
      <c r="C27" s="36"/>
      <c r="D27" s="36"/>
      <c r="E27" s="36"/>
      <c r="F27" s="36"/>
      <c r="G27" s="36"/>
      <c r="H27" s="36"/>
      <c r="I27" s="97">
        <f t="shared" ref="I27:I29" si="3">SUM(G27:H27)</f>
        <v>0</v>
      </c>
    </row>
    <row r="28" spans="1:9" s="28" customFormat="1" x14ac:dyDescent="0.2">
      <c r="B28" s="36"/>
      <c r="C28" s="36"/>
      <c r="D28" s="36"/>
      <c r="E28" s="36"/>
      <c r="F28" s="36"/>
      <c r="G28" s="36"/>
      <c r="H28" s="36"/>
      <c r="I28" s="97">
        <f t="shared" si="3"/>
        <v>0</v>
      </c>
    </row>
    <row r="29" spans="1:9" s="28" customFormat="1" x14ac:dyDescent="0.2">
      <c r="B29" s="36"/>
      <c r="C29" s="36"/>
      <c r="D29" s="36"/>
      <c r="E29" s="36"/>
      <c r="F29" s="36"/>
      <c r="G29" s="36"/>
      <c r="H29" s="36"/>
      <c r="I29" s="97">
        <f t="shared" si="3"/>
        <v>0</v>
      </c>
    </row>
    <row r="30" spans="1:9" s="28" customFormat="1" x14ac:dyDescent="0.2">
      <c r="I30" s="97">
        <f>SUM(I27:I29)</f>
        <v>0</v>
      </c>
    </row>
    <row r="31" spans="1:9" s="28" customFormat="1" x14ac:dyDescent="0.2">
      <c r="I31" s="96"/>
    </row>
    <row r="32" spans="1:9" s="28" customFormat="1" x14ac:dyDescent="0.2">
      <c r="A32" s="29" t="s">
        <v>16</v>
      </c>
      <c r="B32" s="133"/>
      <c r="C32" s="134"/>
      <c r="D32" s="134"/>
      <c r="E32" s="135"/>
      <c r="F32" s="36"/>
      <c r="G32" s="36"/>
      <c r="H32" s="36"/>
      <c r="I32" s="97"/>
    </row>
    <row r="33" spans="2:9" s="28" customFormat="1" x14ac:dyDescent="0.2">
      <c r="B33" s="36"/>
      <c r="C33" s="36"/>
      <c r="D33" s="36"/>
      <c r="E33" s="36"/>
      <c r="F33" s="36"/>
      <c r="G33" s="36"/>
      <c r="H33" s="36"/>
      <c r="I33" s="97">
        <f t="shared" ref="I33:I35" si="4">SUM(G33:H33)</f>
        <v>0</v>
      </c>
    </row>
    <row r="34" spans="2:9" s="28" customFormat="1" x14ac:dyDescent="0.2">
      <c r="B34" s="36"/>
      <c r="C34" s="36"/>
      <c r="D34" s="36"/>
      <c r="E34" s="36"/>
      <c r="F34" s="36"/>
      <c r="G34" s="36"/>
      <c r="H34" s="36"/>
      <c r="I34" s="97">
        <f t="shared" si="4"/>
        <v>0</v>
      </c>
    </row>
    <row r="35" spans="2:9" s="28" customFormat="1" x14ac:dyDescent="0.2">
      <c r="B35" s="36"/>
      <c r="C35" s="36"/>
      <c r="D35" s="36"/>
      <c r="E35" s="36"/>
      <c r="F35" s="36"/>
      <c r="G35" s="36"/>
      <c r="H35" s="36"/>
      <c r="I35" s="97">
        <f t="shared" si="4"/>
        <v>0</v>
      </c>
    </row>
    <row r="36" spans="2:9" s="28" customFormat="1" x14ac:dyDescent="0.2">
      <c r="I36" s="97">
        <f>SUM(I33:I35)</f>
        <v>0</v>
      </c>
    </row>
  </sheetData>
  <sortState xmlns:xlrd2="http://schemas.microsoft.com/office/spreadsheetml/2017/richdata2" ref="B4:I14">
    <sortCondition descending="1" ref="I4:I14"/>
  </sortState>
  <mergeCells count="12">
    <mergeCell ref="G18:G19"/>
    <mergeCell ref="H18:H19"/>
    <mergeCell ref="I18:I19"/>
    <mergeCell ref="B20:E20"/>
    <mergeCell ref="B26:E26"/>
    <mergeCell ref="B32:E32"/>
    <mergeCell ref="F18:F19"/>
    <mergeCell ref="A18:A19"/>
    <mergeCell ref="B18:B19"/>
    <mergeCell ref="C18:C19"/>
    <mergeCell ref="D18:D19"/>
    <mergeCell ref="E18:E1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64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38"/>
    </row>
    <row r="3" spans="1:10" s="28" customFormat="1" x14ac:dyDescent="0.2">
      <c r="A3" s="29">
        <v>1</v>
      </c>
      <c r="B3" s="39"/>
      <c r="C3" s="33"/>
      <c r="D3" s="39"/>
      <c r="E3" s="48"/>
      <c r="F3" s="49"/>
      <c r="G3" s="30"/>
      <c r="H3" s="30"/>
      <c r="I3" s="31">
        <f t="shared" ref="I3:I27" si="0">SUM(G3:H3)</f>
        <v>0</v>
      </c>
      <c r="J3" s="38"/>
    </row>
    <row r="4" spans="1:10" s="28" customFormat="1" x14ac:dyDescent="0.2">
      <c r="A4" s="29">
        <v>2</v>
      </c>
      <c r="B4" s="39"/>
      <c r="C4" s="33"/>
      <c r="D4" s="39"/>
      <c r="E4" s="39"/>
      <c r="F4" s="49"/>
      <c r="G4" s="30"/>
      <c r="H4" s="30"/>
      <c r="I4" s="31">
        <f t="shared" si="0"/>
        <v>0</v>
      </c>
      <c r="J4" s="38"/>
    </row>
    <row r="5" spans="1:10" s="28" customFormat="1" x14ac:dyDescent="0.2">
      <c r="A5" s="29">
        <v>3</v>
      </c>
      <c r="B5" s="39"/>
      <c r="C5" s="33"/>
      <c r="D5" s="39"/>
      <c r="E5" s="48"/>
      <c r="F5" s="49"/>
      <c r="G5" s="30"/>
      <c r="H5" s="30"/>
      <c r="I5" s="31">
        <f t="shared" si="0"/>
        <v>0</v>
      </c>
    </row>
    <row r="6" spans="1:10" s="28" customFormat="1" x14ac:dyDescent="0.2">
      <c r="A6" s="29">
        <v>4</v>
      </c>
      <c r="B6" s="39"/>
      <c r="C6" s="33"/>
      <c r="D6" s="39"/>
      <c r="E6" s="39"/>
      <c r="F6" s="39"/>
      <c r="G6" s="30"/>
      <c r="H6" s="30"/>
      <c r="I6" s="31">
        <f t="shared" si="0"/>
        <v>0</v>
      </c>
    </row>
    <row r="7" spans="1:10" s="28" customFormat="1" x14ac:dyDescent="0.2">
      <c r="A7" s="29">
        <v>5</v>
      </c>
      <c r="B7" s="49"/>
      <c r="C7" s="50"/>
      <c r="D7" s="39"/>
      <c r="E7" s="51"/>
      <c r="F7" s="39"/>
      <c r="G7" s="30"/>
      <c r="H7" s="30"/>
      <c r="I7" s="31">
        <f t="shared" si="0"/>
        <v>0</v>
      </c>
    </row>
    <row r="8" spans="1:10" s="28" customFormat="1" x14ac:dyDescent="0.2">
      <c r="A8" s="29">
        <v>6</v>
      </c>
      <c r="B8" s="39"/>
      <c r="C8" s="33"/>
      <c r="D8" s="39"/>
      <c r="E8" s="39"/>
      <c r="F8" s="39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39"/>
      <c r="C9" s="33"/>
      <c r="D9" s="39"/>
      <c r="E9" s="39"/>
      <c r="F9" s="39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39"/>
      <c r="C10" s="33"/>
      <c r="D10" s="39"/>
      <c r="E10" s="39"/>
      <c r="F10" s="39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39"/>
      <c r="C11" s="33"/>
      <c r="D11" s="39"/>
      <c r="E11" s="39"/>
      <c r="F11" s="39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39"/>
      <c r="C12" s="33"/>
      <c r="D12" s="39"/>
      <c r="E12" s="39"/>
      <c r="F12" s="39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39"/>
      <c r="C13" s="33"/>
      <c r="D13" s="39"/>
      <c r="E13" s="39"/>
      <c r="F13" s="39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39"/>
      <c r="C14" s="33"/>
      <c r="D14" s="39"/>
      <c r="E14" s="39"/>
      <c r="F14" s="39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39"/>
      <c r="C15" s="33"/>
      <c r="D15" s="39"/>
      <c r="E15" s="39"/>
      <c r="F15" s="39"/>
      <c r="G15" s="30"/>
      <c r="H15" s="30"/>
      <c r="I15" s="31">
        <f t="shared" si="0"/>
        <v>0</v>
      </c>
    </row>
    <row r="16" spans="1:10" s="28" customFormat="1" x14ac:dyDescent="0.2">
      <c r="A16" s="29">
        <v>14</v>
      </c>
      <c r="B16" s="39"/>
      <c r="C16" s="33"/>
      <c r="D16" s="39"/>
      <c r="E16" s="39"/>
      <c r="F16" s="39"/>
      <c r="G16" s="30"/>
      <c r="H16" s="30"/>
      <c r="I16" s="31">
        <f t="shared" si="0"/>
        <v>0</v>
      </c>
    </row>
    <row r="17" spans="1:9" s="28" customFormat="1" x14ac:dyDescent="0.2">
      <c r="A17" s="29">
        <v>15</v>
      </c>
      <c r="B17" s="39"/>
      <c r="C17" s="33"/>
      <c r="D17" s="39"/>
      <c r="E17" s="39"/>
      <c r="F17" s="39"/>
      <c r="G17" s="30"/>
      <c r="H17" s="30"/>
      <c r="I17" s="31">
        <f t="shared" si="0"/>
        <v>0</v>
      </c>
    </row>
    <row r="18" spans="1:9" s="28" customFormat="1" x14ac:dyDescent="0.2">
      <c r="A18" s="29">
        <v>16</v>
      </c>
      <c r="B18" s="39"/>
      <c r="C18" s="33"/>
      <c r="D18" s="39"/>
      <c r="E18" s="39"/>
      <c r="F18" s="39"/>
      <c r="G18" s="30"/>
      <c r="H18" s="30"/>
      <c r="I18" s="31">
        <f t="shared" si="0"/>
        <v>0</v>
      </c>
    </row>
    <row r="19" spans="1:9" s="28" customFormat="1" x14ac:dyDescent="0.2">
      <c r="A19" s="29">
        <v>17</v>
      </c>
      <c r="B19" s="44"/>
      <c r="C19" s="45"/>
      <c r="D19" s="44"/>
      <c r="E19" s="44"/>
      <c r="F19" s="44"/>
      <c r="G19" s="30"/>
      <c r="H19" s="30"/>
      <c r="I19" s="31">
        <f t="shared" si="0"/>
        <v>0</v>
      </c>
    </row>
    <row r="20" spans="1:9" s="28" customFormat="1" x14ac:dyDescent="0.2">
      <c r="A20" s="29">
        <v>18</v>
      </c>
      <c r="B20" s="44"/>
      <c r="C20" s="45"/>
      <c r="D20" s="44"/>
      <c r="E20" s="44"/>
      <c r="F20" s="44"/>
      <c r="G20" s="30"/>
      <c r="H20" s="30"/>
      <c r="I20" s="31">
        <f t="shared" si="0"/>
        <v>0</v>
      </c>
    </row>
    <row r="21" spans="1:9" s="28" customFormat="1" x14ac:dyDescent="0.2">
      <c r="A21" s="29">
        <v>19</v>
      </c>
      <c r="B21" s="44"/>
      <c r="C21" s="45"/>
      <c r="D21" s="44"/>
      <c r="E21" s="44"/>
      <c r="F21" s="44"/>
      <c r="G21" s="30"/>
      <c r="H21" s="30"/>
      <c r="I21" s="31">
        <f t="shared" si="0"/>
        <v>0</v>
      </c>
    </row>
    <row r="22" spans="1:9" s="28" customFormat="1" x14ac:dyDescent="0.2">
      <c r="A22" s="29">
        <v>20</v>
      </c>
      <c r="B22" s="44"/>
      <c r="C22" s="45"/>
      <c r="D22" s="44"/>
      <c r="E22" s="44"/>
      <c r="F22" s="44"/>
      <c r="G22" s="30"/>
      <c r="H22" s="30"/>
      <c r="I22" s="31">
        <f t="shared" si="0"/>
        <v>0</v>
      </c>
    </row>
    <row r="23" spans="1:9" s="28" customFormat="1" x14ac:dyDescent="0.2">
      <c r="A23" s="29">
        <v>21</v>
      </c>
      <c r="B23" s="44"/>
      <c r="C23" s="45"/>
      <c r="D23" s="44"/>
      <c r="E23" s="44"/>
      <c r="F23" s="44"/>
      <c r="G23" s="30"/>
      <c r="H23" s="30"/>
      <c r="I23" s="31">
        <f t="shared" si="0"/>
        <v>0</v>
      </c>
    </row>
    <row r="24" spans="1:9" s="28" customFormat="1" x14ac:dyDescent="0.2">
      <c r="A24" s="29">
        <v>22</v>
      </c>
      <c r="B24" s="44"/>
      <c r="C24" s="45"/>
      <c r="D24" s="44"/>
      <c r="E24" s="44"/>
      <c r="F24" s="44"/>
      <c r="G24" s="30"/>
      <c r="H24" s="30"/>
      <c r="I24" s="31">
        <f t="shared" si="0"/>
        <v>0</v>
      </c>
    </row>
    <row r="25" spans="1:9" s="28" customFormat="1" x14ac:dyDescent="0.2">
      <c r="A25" s="29">
        <v>23</v>
      </c>
      <c r="B25" s="44"/>
      <c r="C25" s="45"/>
      <c r="D25" s="44"/>
      <c r="E25" s="44"/>
      <c r="F25" s="44"/>
      <c r="G25" s="30"/>
      <c r="H25" s="30"/>
      <c r="I25" s="31">
        <f t="shared" si="0"/>
        <v>0</v>
      </c>
    </row>
    <row r="26" spans="1:9" s="28" customFormat="1" x14ac:dyDescent="0.2">
      <c r="A26" s="29">
        <v>24</v>
      </c>
      <c r="B26" s="44"/>
      <c r="C26" s="45"/>
      <c r="D26" s="44"/>
      <c r="E26" s="44"/>
      <c r="F26" s="44"/>
      <c r="G26" s="30"/>
      <c r="H26" s="30"/>
      <c r="I26" s="31">
        <f t="shared" si="0"/>
        <v>0</v>
      </c>
    </row>
    <row r="27" spans="1:9" s="28" customFormat="1" x14ac:dyDescent="0.2">
      <c r="A27" s="29">
        <v>25</v>
      </c>
      <c r="B27" s="44"/>
      <c r="C27" s="45"/>
      <c r="D27" s="44"/>
      <c r="E27" s="44"/>
      <c r="F27" s="44"/>
      <c r="G27" s="30"/>
      <c r="H27" s="30"/>
      <c r="I27" s="31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68</v>
      </c>
    </row>
    <row r="31" spans="1:9" s="28" customFormat="1" ht="15" customHeight="1" x14ac:dyDescent="0.2">
      <c r="A31" s="138" t="s">
        <v>6</v>
      </c>
      <c r="B31" s="139" t="s">
        <v>76</v>
      </c>
      <c r="C31" s="138" t="s">
        <v>0</v>
      </c>
      <c r="D31" s="141"/>
      <c r="E31" s="136" t="s">
        <v>1</v>
      </c>
      <c r="F31" s="136"/>
      <c r="G31" s="143">
        <v>1</v>
      </c>
      <c r="H31" s="143">
        <v>2</v>
      </c>
      <c r="I31" s="138" t="s">
        <v>5</v>
      </c>
    </row>
    <row r="32" spans="1:9" s="28" customFormat="1" ht="15" customHeight="1" x14ac:dyDescent="0.2">
      <c r="A32" s="137"/>
      <c r="B32" s="140"/>
      <c r="C32" s="137"/>
      <c r="D32" s="142"/>
      <c r="E32" s="137"/>
      <c r="F32" s="137"/>
      <c r="G32" s="142"/>
      <c r="H32" s="142"/>
      <c r="I32" s="137"/>
    </row>
    <row r="33" spans="1:9" s="28" customFormat="1" x14ac:dyDescent="0.2">
      <c r="A33" s="29" t="s">
        <v>14</v>
      </c>
      <c r="B33" s="133"/>
      <c r="C33" s="134"/>
      <c r="D33" s="134"/>
      <c r="E33" s="135"/>
      <c r="F33" s="36"/>
      <c r="G33" s="36"/>
      <c r="H33" s="36"/>
      <c r="I33" s="97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97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97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97">
        <f t="shared" si="1"/>
        <v>0</v>
      </c>
    </row>
    <row r="37" spans="1:9" s="28" customFormat="1" x14ac:dyDescent="0.2">
      <c r="I37" s="97">
        <f>SUM(I34:I36)</f>
        <v>0</v>
      </c>
    </row>
    <row r="38" spans="1:9" s="28" customFormat="1" x14ac:dyDescent="0.2">
      <c r="I38" s="96"/>
    </row>
    <row r="39" spans="1:9" s="28" customFormat="1" x14ac:dyDescent="0.2">
      <c r="A39" s="29" t="s">
        <v>15</v>
      </c>
      <c r="B39" s="133"/>
      <c r="C39" s="134"/>
      <c r="D39" s="134"/>
      <c r="E39" s="135"/>
      <c r="F39" s="36"/>
      <c r="G39" s="36"/>
      <c r="H39" s="36"/>
      <c r="I39" s="97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97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97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97">
        <f t="shared" si="2"/>
        <v>0</v>
      </c>
    </row>
    <row r="43" spans="1:9" s="28" customFormat="1" x14ac:dyDescent="0.2">
      <c r="I43" s="97">
        <f>SUM(I40:I42)</f>
        <v>0</v>
      </c>
    </row>
    <row r="44" spans="1:9" s="28" customFormat="1" x14ac:dyDescent="0.2">
      <c r="I44" s="96"/>
    </row>
    <row r="45" spans="1:9" s="28" customFormat="1" x14ac:dyDescent="0.2">
      <c r="A45" s="29" t="s">
        <v>16</v>
      </c>
      <c r="B45" s="133"/>
      <c r="C45" s="134"/>
      <c r="D45" s="134"/>
      <c r="E45" s="135"/>
      <c r="F45" s="36"/>
      <c r="G45" s="36"/>
      <c r="H45" s="36"/>
      <c r="I45" s="97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97">
        <f t="shared" ref="I46:I48" si="3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97">
        <f t="shared" si="3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97">
        <f t="shared" si="3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97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I26"/>
  <sheetViews>
    <sheetView zoomScale="115" zoomScaleNormal="115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A5" sqref="A5:XFD27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65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49" t="s">
        <v>88</v>
      </c>
      <c r="C3" s="46">
        <v>2006</v>
      </c>
      <c r="D3" s="46" t="s">
        <v>89</v>
      </c>
      <c r="E3" s="52" t="s">
        <v>90</v>
      </c>
      <c r="F3" s="49" t="s">
        <v>91</v>
      </c>
      <c r="G3" s="41">
        <v>80</v>
      </c>
      <c r="H3" s="41">
        <v>83</v>
      </c>
      <c r="I3" s="42">
        <f>SUM(G3:H3)</f>
        <v>163</v>
      </c>
    </row>
    <row r="4" spans="1:9" s="28" customFormat="1" x14ac:dyDescent="0.2">
      <c r="A4" s="29">
        <v>2</v>
      </c>
      <c r="B4" s="39" t="s">
        <v>105</v>
      </c>
      <c r="C4" s="33">
        <v>2006</v>
      </c>
      <c r="D4" s="46" t="s">
        <v>89</v>
      </c>
      <c r="E4" s="52" t="s">
        <v>90</v>
      </c>
      <c r="F4" s="49" t="s">
        <v>91</v>
      </c>
      <c r="G4" s="41">
        <v>56</v>
      </c>
      <c r="H4" s="41">
        <v>52</v>
      </c>
      <c r="I4" s="42">
        <f>SUM(G4:H4)</f>
        <v>108</v>
      </c>
    </row>
    <row r="5" spans="1:9" s="28" customFormat="1" ht="15" x14ac:dyDescent="0.2"/>
    <row r="6" spans="1:9" s="28" customFormat="1" ht="15" x14ac:dyDescent="0.2"/>
    <row r="7" spans="1:9" s="28" customFormat="1" x14ac:dyDescent="0.2">
      <c r="A7" s="1" t="s">
        <v>74</v>
      </c>
    </row>
    <row r="8" spans="1:9" s="28" customFormat="1" ht="15" customHeight="1" x14ac:dyDescent="0.2">
      <c r="A8" s="138" t="s">
        <v>6</v>
      </c>
      <c r="B8" s="139" t="s">
        <v>76</v>
      </c>
      <c r="C8" s="138" t="s">
        <v>0</v>
      </c>
      <c r="D8" s="141"/>
      <c r="E8" s="136" t="s">
        <v>1</v>
      </c>
      <c r="F8" s="136"/>
      <c r="G8" s="143">
        <v>1</v>
      </c>
      <c r="H8" s="143">
        <v>2</v>
      </c>
      <c r="I8" s="138" t="s">
        <v>5</v>
      </c>
    </row>
    <row r="9" spans="1:9" s="28" customFormat="1" ht="15" customHeight="1" x14ac:dyDescent="0.2">
      <c r="A9" s="137"/>
      <c r="B9" s="140"/>
      <c r="C9" s="137"/>
      <c r="D9" s="142"/>
      <c r="E9" s="137"/>
      <c r="F9" s="137"/>
      <c r="G9" s="142"/>
      <c r="H9" s="142"/>
      <c r="I9" s="137"/>
    </row>
    <row r="10" spans="1:9" s="28" customFormat="1" x14ac:dyDescent="0.2">
      <c r="A10" s="29" t="s">
        <v>14</v>
      </c>
      <c r="B10" s="133"/>
      <c r="C10" s="134"/>
      <c r="D10" s="134"/>
      <c r="E10" s="135"/>
      <c r="F10" s="36"/>
      <c r="G10" s="36"/>
      <c r="H10" s="36"/>
      <c r="I10" s="97"/>
    </row>
    <row r="11" spans="1:9" s="28" customFormat="1" x14ac:dyDescent="0.2">
      <c r="B11" s="36"/>
      <c r="C11" s="36"/>
      <c r="D11" s="36"/>
      <c r="E11" s="36"/>
      <c r="F11" s="36"/>
      <c r="G11" s="36"/>
      <c r="H11" s="36"/>
      <c r="I11" s="97">
        <f t="shared" ref="I11:I13" si="0">SUM(G11:H11)</f>
        <v>0</v>
      </c>
    </row>
    <row r="12" spans="1:9" s="28" customFormat="1" x14ac:dyDescent="0.2">
      <c r="B12" s="36"/>
      <c r="C12" s="36"/>
      <c r="D12" s="36"/>
      <c r="E12" s="36"/>
      <c r="F12" s="36"/>
      <c r="G12" s="36"/>
      <c r="H12" s="36"/>
      <c r="I12" s="97">
        <f t="shared" si="0"/>
        <v>0</v>
      </c>
    </row>
    <row r="13" spans="1:9" s="28" customFormat="1" x14ac:dyDescent="0.2">
      <c r="B13" s="36"/>
      <c r="C13" s="36"/>
      <c r="D13" s="36"/>
      <c r="E13" s="36"/>
      <c r="F13" s="36"/>
      <c r="G13" s="36"/>
      <c r="H13" s="36"/>
      <c r="I13" s="97">
        <f t="shared" si="0"/>
        <v>0</v>
      </c>
    </row>
    <row r="14" spans="1:9" s="28" customFormat="1" x14ac:dyDescent="0.2">
      <c r="I14" s="97">
        <f>SUM(I11:I13)</f>
        <v>0</v>
      </c>
    </row>
    <row r="15" spans="1:9" s="28" customFormat="1" x14ac:dyDescent="0.2">
      <c r="I15" s="96"/>
    </row>
    <row r="16" spans="1:9" s="28" customFormat="1" x14ac:dyDescent="0.2">
      <c r="A16" s="29" t="s">
        <v>15</v>
      </c>
      <c r="B16" s="133"/>
      <c r="C16" s="134"/>
      <c r="D16" s="134"/>
      <c r="E16" s="135"/>
      <c r="F16" s="36"/>
      <c r="G16" s="36"/>
      <c r="H16" s="36"/>
      <c r="I16" s="97"/>
    </row>
    <row r="17" spans="1:9" s="28" customFormat="1" x14ac:dyDescent="0.2">
      <c r="B17" s="36"/>
      <c r="C17" s="36"/>
      <c r="D17" s="36"/>
      <c r="E17" s="36"/>
      <c r="F17" s="36"/>
      <c r="G17" s="36"/>
      <c r="H17" s="36"/>
      <c r="I17" s="97">
        <f t="shared" ref="I17:I19" si="1">SUM(G17:H17)</f>
        <v>0</v>
      </c>
    </row>
    <row r="18" spans="1:9" s="28" customFormat="1" x14ac:dyDescent="0.2">
      <c r="B18" s="36"/>
      <c r="C18" s="36"/>
      <c r="D18" s="36"/>
      <c r="E18" s="36"/>
      <c r="F18" s="36"/>
      <c r="G18" s="36"/>
      <c r="H18" s="36"/>
      <c r="I18" s="97">
        <f t="shared" si="1"/>
        <v>0</v>
      </c>
    </row>
    <row r="19" spans="1:9" s="28" customFormat="1" x14ac:dyDescent="0.2">
      <c r="B19" s="36"/>
      <c r="C19" s="36"/>
      <c r="D19" s="36"/>
      <c r="E19" s="36"/>
      <c r="F19" s="36"/>
      <c r="G19" s="36"/>
      <c r="H19" s="36"/>
      <c r="I19" s="97">
        <f t="shared" si="1"/>
        <v>0</v>
      </c>
    </row>
    <row r="20" spans="1:9" s="28" customFormat="1" x14ac:dyDescent="0.2">
      <c r="I20" s="97">
        <f>SUM(I17:I19)</f>
        <v>0</v>
      </c>
    </row>
    <row r="21" spans="1:9" s="28" customFormat="1" x14ac:dyDescent="0.2">
      <c r="I21" s="96"/>
    </row>
    <row r="22" spans="1:9" s="28" customFormat="1" x14ac:dyDescent="0.2">
      <c r="A22" s="29" t="s">
        <v>16</v>
      </c>
      <c r="B22" s="133"/>
      <c r="C22" s="134"/>
      <c r="D22" s="134"/>
      <c r="E22" s="135"/>
      <c r="F22" s="36"/>
      <c r="G22" s="36"/>
      <c r="H22" s="36"/>
      <c r="I22" s="97"/>
    </row>
    <row r="23" spans="1:9" s="28" customFormat="1" x14ac:dyDescent="0.2">
      <c r="B23" s="36"/>
      <c r="C23" s="36"/>
      <c r="D23" s="36"/>
      <c r="E23" s="36"/>
      <c r="F23" s="36"/>
      <c r="G23" s="36"/>
      <c r="H23" s="36"/>
      <c r="I23" s="97">
        <f t="shared" ref="I23:I25" si="2">SUM(G23:H23)</f>
        <v>0</v>
      </c>
    </row>
    <row r="24" spans="1:9" s="28" customFormat="1" x14ac:dyDescent="0.2">
      <c r="B24" s="36"/>
      <c r="C24" s="36"/>
      <c r="D24" s="36"/>
      <c r="E24" s="36"/>
      <c r="F24" s="36"/>
      <c r="G24" s="36"/>
      <c r="H24" s="36"/>
      <c r="I24" s="97">
        <f t="shared" si="2"/>
        <v>0</v>
      </c>
    </row>
    <row r="25" spans="1:9" s="28" customFormat="1" x14ac:dyDescent="0.2">
      <c r="B25" s="36"/>
      <c r="C25" s="36"/>
      <c r="D25" s="36"/>
      <c r="E25" s="36"/>
      <c r="F25" s="36"/>
      <c r="G25" s="36"/>
      <c r="H25" s="36"/>
      <c r="I25" s="97">
        <f t="shared" si="2"/>
        <v>0</v>
      </c>
    </row>
    <row r="26" spans="1:9" s="28" customFormat="1" x14ac:dyDescent="0.2">
      <c r="I26" s="97">
        <f>SUM(I23:I25)</f>
        <v>0</v>
      </c>
    </row>
  </sheetData>
  <mergeCells count="12">
    <mergeCell ref="G8:G9"/>
    <mergeCell ref="H8:H9"/>
    <mergeCell ref="I8:I9"/>
    <mergeCell ref="B10:E10"/>
    <mergeCell ref="B16:E16"/>
    <mergeCell ref="B22:E22"/>
    <mergeCell ref="F8:F9"/>
    <mergeCell ref="A8:A9"/>
    <mergeCell ref="B8:B9"/>
    <mergeCell ref="C8:C9"/>
    <mergeCell ref="D8:D9"/>
    <mergeCell ref="E8:E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4"/>
  </sheetPr>
  <dimension ref="A1:J31"/>
  <sheetViews>
    <sheetView zoomScale="90" zoomScaleNormal="90" workbookViewId="0">
      <pane xSplit="2" ySplit="2" topLeftCell="D3" activePane="bottomRight" state="frozen"/>
      <selection sqref="A1:J1"/>
      <selection pane="topRight" sqref="A1:J1"/>
      <selection pane="bottomLeft" sqref="A1:J1"/>
      <selection pane="bottomRight" activeCell="H19" sqref="H19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20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44" t="s">
        <v>126</v>
      </c>
      <c r="C3" s="45">
        <v>2008</v>
      </c>
      <c r="D3" s="44" t="s">
        <v>120</v>
      </c>
      <c r="E3" s="55" t="s">
        <v>121</v>
      </c>
      <c r="F3" s="46" t="s">
        <v>91</v>
      </c>
      <c r="G3" s="41">
        <v>82</v>
      </c>
      <c r="H3" s="41">
        <v>83</v>
      </c>
      <c r="I3" s="42">
        <f t="shared" ref="I3:I9" si="0">SUM(G3:H3)</f>
        <v>165</v>
      </c>
    </row>
    <row r="4" spans="1:10" s="28" customFormat="1" ht="15.75" x14ac:dyDescent="0.2">
      <c r="A4" s="29">
        <v>2</v>
      </c>
      <c r="B4" s="49" t="s">
        <v>119</v>
      </c>
      <c r="C4" s="50">
        <v>2010</v>
      </c>
      <c r="D4" s="44" t="s">
        <v>120</v>
      </c>
      <c r="E4" s="55" t="s">
        <v>121</v>
      </c>
      <c r="F4" s="46" t="s">
        <v>91</v>
      </c>
      <c r="G4" s="41">
        <v>84</v>
      </c>
      <c r="H4" s="41">
        <v>79</v>
      </c>
      <c r="I4" s="42">
        <f t="shared" si="0"/>
        <v>163</v>
      </c>
      <c r="J4" s="37"/>
    </row>
    <row r="5" spans="1:10" s="28" customFormat="1" ht="15.75" x14ac:dyDescent="0.2">
      <c r="A5" s="29">
        <v>3</v>
      </c>
      <c r="B5" s="44" t="s">
        <v>148</v>
      </c>
      <c r="C5" s="45">
        <v>2008</v>
      </c>
      <c r="D5" s="44" t="s">
        <v>89</v>
      </c>
      <c r="E5" s="39" t="s">
        <v>116</v>
      </c>
      <c r="F5" s="46" t="s">
        <v>91</v>
      </c>
      <c r="G5" s="41">
        <v>85</v>
      </c>
      <c r="H5" s="41">
        <v>76</v>
      </c>
      <c r="I5" s="42">
        <f t="shared" si="0"/>
        <v>161</v>
      </c>
      <c r="J5" s="37"/>
    </row>
    <row r="6" spans="1:10" s="28" customFormat="1" ht="15.75" x14ac:dyDescent="0.2">
      <c r="A6" s="29">
        <v>4</v>
      </c>
      <c r="B6" s="44" t="s">
        <v>127</v>
      </c>
      <c r="C6" s="45">
        <v>2009</v>
      </c>
      <c r="D6" s="44" t="s">
        <v>120</v>
      </c>
      <c r="E6" s="55" t="s">
        <v>121</v>
      </c>
      <c r="F6" s="46" t="s">
        <v>91</v>
      </c>
      <c r="G6" s="41">
        <v>73</v>
      </c>
      <c r="H6" s="41">
        <v>79</v>
      </c>
      <c r="I6" s="42">
        <f t="shared" si="0"/>
        <v>152</v>
      </c>
    </row>
    <row r="7" spans="1:10" s="28" customFormat="1" ht="15.75" x14ac:dyDescent="0.2">
      <c r="A7" s="29">
        <v>5</v>
      </c>
      <c r="B7" s="44" t="s">
        <v>122</v>
      </c>
      <c r="C7" s="45">
        <v>2009</v>
      </c>
      <c r="D7" s="44" t="s">
        <v>120</v>
      </c>
      <c r="E7" s="55" t="s">
        <v>121</v>
      </c>
      <c r="F7" s="46" t="s">
        <v>91</v>
      </c>
      <c r="G7" s="41">
        <v>75</v>
      </c>
      <c r="H7" s="41">
        <v>72</v>
      </c>
      <c r="I7" s="42">
        <f t="shared" si="0"/>
        <v>147</v>
      </c>
    </row>
    <row r="8" spans="1:10" s="28" customFormat="1" ht="15.75" x14ac:dyDescent="0.2">
      <c r="A8" s="29">
        <v>6</v>
      </c>
      <c r="B8" s="44" t="s">
        <v>123</v>
      </c>
      <c r="C8" s="45">
        <v>2008</v>
      </c>
      <c r="D8" s="44" t="s">
        <v>124</v>
      </c>
      <c r="E8" s="46" t="s">
        <v>125</v>
      </c>
      <c r="F8" s="46" t="s">
        <v>91</v>
      </c>
      <c r="G8" s="41">
        <v>66</v>
      </c>
      <c r="H8" s="41">
        <v>73</v>
      </c>
      <c r="I8" s="42">
        <f t="shared" si="0"/>
        <v>139</v>
      </c>
    </row>
    <row r="9" spans="1:10" s="28" customFormat="1" ht="15.75" x14ac:dyDescent="0.2">
      <c r="A9" s="29">
        <v>7</v>
      </c>
      <c r="B9" s="44" t="s">
        <v>117</v>
      </c>
      <c r="C9" s="45">
        <v>2011</v>
      </c>
      <c r="D9" s="44" t="s">
        <v>89</v>
      </c>
      <c r="E9" s="46" t="s">
        <v>118</v>
      </c>
      <c r="F9" s="46" t="s">
        <v>91</v>
      </c>
      <c r="G9" s="41">
        <v>69</v>
      </c>
      <c r="H9" s="41">
        <v>69</v>
      </c>
      <c r="I9" s="42">
        <f t="shared" si="0"/>
        <v>138</v>
      </c>
      <c r="J9" s="37"/>
    </row>
    <row r="12" spans="1:10" ht="15.75" x14ac:dyDescent="0.2">
      <c r="A12" s="12" t="s">
        <v>52</v>
      </c>
    </row>
    <row r="13" spans="1:10" ht="15" customHeight="1" x14ac:dyDescent="0.2">
      <c r="A13" s="138" t="s">
        <v>6</v>
      </c>
      <c r="B13" s="139" t="s">
        <v>76</v>
      </c>
      <c r="C13" s="138" t="s">
        <v>0</v>
      </c>
      <c r="D13" s="141"/>
      <c r="E13" s="136" t="s">
        <v>1</v>
      </c>
      <c r="F13" s="136"/>
      <c r="G13" s="143">
        <v>1</v>
      </c>
      <c r="H13" s="143">
        <v>2</v>
      </c>
      <c r="I13" s="138" t="s">
        <v>5</v>
      </c>
    </row>
    <row r="14" spans="1:10" ht="15" customHeight="1" x14ac:dyDescent="0.2">
      <c r="A14" s="137"/>
      <c r="B14" s="140"/>
      <c r="C14" s="137"/>
      <c r="D14" s="142"/>
      <c r="E14" s="137"/>
      <c r="F14" s="137"/>
      <c r="G14" s="142"/>
      <c r="H14" s="142"/>
      <c r="I14" s="137"/>
    </row>
    <row r="15" spans="1:10" ht="15.75" x14ac:dyDescent="0.2">
      <c r="A15" s="29" t="s">
        <v>14</v>
      </c>
      <c r="B15" s="133" t="s">
        <v>155</v>
      </c>
      <c r="C15" s="134"/>
      <c r="D15" s="134"/>
      <c r="E15" s="135"/>
      <c r="F15" s="36"/>
      <c r="G15" s="36"/>
      <c r="H15" s="36"/>
      <c r="I15" s="97"/>
    </row>
    <row r="16" spans="1:10" ht="15.75" x14ac:dyDescent="0.2">
      <c r="A16" s="28"/>
      <c r="B16" s="36" t="s">
        <v>126</v>
      </c>
      <c r="C16" s="36">
        <v>2008</v>
      </c>
      <c r="D16" s="36"/>
      <c r="E16" s="36"/>
      <c r="F16" s="36"/>
      <c r="G16" s="36">
        <v>82</v>
      </c>
      <c r="H16" s="36">
        <v>83</v>
      </c>
      <c r="I16" s="97">
        <f t="shared" ref="I16:I18" si="1">SUM(G16:H16)</f>
        <v>165</v>
      </c>
    </row>
    <row r="17" spans="1:9" ht="15.75" x14ac:dyDescent="0.2">
      <c r="A17" s="28"/>
      <c r="B17" s="36" t="s">
        <v>122</v>
      </c>
      <c r="C17" s="36">
        <v>2009</v>
      </c>
      <c r="D17" s="36"/>
      <c r="E17" s="36"/>
      <c r="F17" s="36"/>
      <c r="G17" s="36">
        <v>75</v>
      </c>
      <c r="H17" s="36">
        <v>72</v>
      </c>
      <c r="I17" s="97">
        <f t="shared" si="1"/>
        <v>147</v>
      </c>
    </row>
    <row r="18" spans="1:9" ht="15.75" x14ac:dyDescent="0.2">
      <c r="A18" s="28"/>
      <c r="B18" s="36" t="s">
        <v>127</v>
      </c>
      <c r="C18" s="36">
        <v>2009</v>
      </c>
      <c r="D18" s="36"/>
      <c r="E18" s="36"/>
      <c r="F18" s="36"/>
      <c r="G18" s="36">
        <v>73</v>
      </c>
      <c r="H18" s="36">
        <v>79</v>
      </c>
      <c r="I18" s="97">
        <f t="shared" si="1"/>
        <v>152</v>
      </c>
    </row>
    <row r="19" spans="1:9" ht="15.75" x14ac:dyDescent="0.2">
      <c r="A19" s="28"/>
      <c r="B19" s="28"/>
      <c r="C19" s="28"/>
      <c r="D19" s="28"/>
      <c r="E19" s="28"/>
      <c r="F19" s="28"/>
      <c r="G19" s="28"/>
      <c r="H19" s="28"/>
      <c r="I19" s="97">
        <f>SUM(I16:I18)</f>
        <v>464</v>
      </c>
    </row>
    <row r="20" spans="1:9" ht="15.75" x14ac:dyDescent="0.2">
      <c r="A20" s="28"/>
      <c r="B20" s="28"/>
      <c r="C20" s="28"/>
      <c r="D20" s="28"/>
      <c r="E20" s="28"/>
      <c r="F20" s="28"/>
      <c r="G20" s="28"/>
      <c r="H20" s="28"/>
      <c r="I20" s="96"/>
    </row>
    <row r="21" spans="1:9" ht="15.75" x14ac:dyDescent="0.2">
      <c r="A21" s="29" t="s">
        <v>15</v>
      </c>
      <c r="B21" s="133"/>
      <c r="C21" s="134"/>
      <c r="D21" s="134"/>
      <c r="E21" s="135"/>
      <c r="F21" s="36"/>
      <c r="G21" s="36"/>
      <c r="H21" s="36"/>
      <c r="I21" s="97"/>
    </row>
    <row r="22" spans="1:9" ht="15.75" x14ac:dyDescent="0.2">
      <c r="A22" s="28"/>
      <c r="B22" s="36"/>
      <c r="C22" s="36"/>
      <c r="D22" s="36"/>
      <c r="E22" s="36"/>
      <c r="F22" s="36"/>
      <c r="G22" s="36"/>
      <c r="H22" s="36"/>
      <c r="I22" s="97">
        <f t="shared" ref="I22:I24" si="2">SUM(G22:H22)</f>
        <v>0</v>
      </c>
    </row>
    <row r="23" spans="1:9" ht="15.75" x14ac:dyDescent="0.2">
      <c r="A23" s="28"/>
      <c r="B23" s="36"/>
      <c r="C23" s="36"/>
      <c r="D23" s="36"/>
      <c r="E23" s="36"/>
      <c r="F23" s="36"/>
      <c r="G23" s="36"/>
      <c r="H23" s="36"/>
      <c r="I23" s="97">
        <f t="shared" si="2"/>
        <v>0</v>
      </c>
    </row>
    <row r="24" spans="1:9" ht="15.75" x14ac:dyDescent="0.2">
      <c r="A24" s="28"/>
      <c r="B24" s="36"/>
      <c r="C24" s="36">
        <v>6</v>
      </c>
      <c r="D24" s="36"/>
      <c r="E24" s="36"/>
      <c r="F24" s="36"/>
      <c r="G24" s="36"/>
      <c r="H24" s="36"/>
      <c r="I24" s="97">
        <f t="shared" si="2"/>
        <v>0</v>
      </c>
    </row>
    <row r="25" spans="1:9" ht="15.75" x14ac:dyDescent="0.2">
      <c r="A25" s="28"/>
      <c r="B25" s="28"/>
      <c r="C25" s="28"/>
      <c r="D25" s="28"/>
      <c r="E25" s="28"/>
      <c r="F25" s="28"/>
      <c r="G25" s="28"/>
      <c r="H25" s="28"/>
      <c r="I25" s="97">
        <f>SUM(I22:I24)</f>
        <v>0</v>
      </c>
    </row>
    <row r="26" spans="1:9" ht="15.75" x14ac:dyDescent="0.2">
      <c r="A26" s="28"/>
      <c r="B26" s="28"/>
      <c r="C26" s="28"/>
      <c r="D26" s="28"/>
      <c r="E26" s="28"/>
      <c r="F26" s="28"/>
      <c r="G26" s="28"/>
      <c r="H26" s="28"/>
      <c r="I26" s="96"/>
    </row>
    <row r="27" spans="1:9" ht="15.75" x14ac:dyDescent="0.2">
      <c r="A27" s="29" t="s">
        <v>16</v>
      </c>
      <c r="B27" s="133"/>
      <c r="C27" s="134"/>
      <c r="D27" s="134"/>
      <c r="E27" s="135"/>
      <c r="F27" s="36"/>
      <c r="G27" s="36"/>
      <c r="H27" s="36"/>
      <c r="I27" s="97"/>
    </row>
    <row r="28" spans="1:9" ht="15.75" x14ac:dyDescent="0.2">
      <c r="A28" s="28"/>
      <c r="B28" s="36"/>
      <c r="C28" s="36"/>
      <c r="D28" s="36"/>
      <c r="E28" s="36"/>
      <c r="F28" s="36"/>
      <c r="G28" s="36"/>
      <c r="H28" s="36"/>
      <c r="I28" s="97">
        <f t="shared" ref="I28:I30" si="3">SUM(G28:H28)</f>
        <v>0</v>
      </c>
    </row>
    <row r="29" spans="1:9" ht="15.75" x14ac:dyDescent="0.2">
      <c r="A29" s="28"/>
      <c r="B29" s="36"/>
      <c r="C29" s="36"/>
      <c r="D29" s="36"/>
      <c r="E29" s="36"/>
      <c r="F29" s="36"/>
      <c r="G29" s="36"/>
      <c r="H29" s="36"/>
      <c r="I29" s="97">
        <f t="shared" si="3"/>
        <v>0</v>
      </c>
    </row>
    <row r="30" spans="1:9" ht="15.75" x14ac:dyDescent="0.2">
      <c r="A30" s="28"/>
      <c r="B30" s="36"/>
      <c r="C30" s="36"/>
      <c r="D30" s="36"/>
      <c r="E30" s="36"/>
      <c r="F30" s="36"/>
      <c r="G30" s="36"/>
      <c r="H30" s="36"/>
      <c r="I30" s="97">
        <f t="shared" si="3"/>
        <v>0</v>
      </c>
    </row>
    <row r="31" spans="1:9" ht="15.75" x14ac:dyDescent="0.2">
      <c r="A31" s="28"/>
      <c r="B31" s="28"/>
      <c r="C31" s="28"/>
      <c r="D31" s="28"/>
      <c r="E31" s="28"/>
      <c r="F31" s="28"/>
      <c r="G31" s="28"/>
      <c r="H31" s="28"/>
      <c r="I31" s="97">
        <f>SUM(I28:I30)</f>
        <v>0</v>
      </c>
    </row>
  </sheetData>
  <sortState xmlns:xlrd2="http://schemas.microsoft.com/office/spreadsheetml/2017/richdata2" ref="B3:I9">
    <sortCondition descending="1" ref="I3:I9"/>
  </sortState>
  <mergeCells count="12">
    <mergeCell ref="G13:G14"/>
    <mergeCell ref="H13:H14"/>
    <mergeCell ref="I13:I14"/>
    <mergeCell ref="B15:E15"/>
    <mergeCell ref="B21:E21"/>
    <mergeCell ref="B27:E27"/>
    <mergeCell ref="F13:F14"/>
    <mergeCell ref="A13:A14"/>
    <mergeCell ref="B13:B14"/>
    <mergeCell ref="C13:C14"/>
    <mergeCell ref="D13:D14"/>
    <mergeCell ref="E13:E14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32"/>
  <sheetViews>
    <sheetView zoomScale="115" zoomScaleNormal="115" workbookViewId="0">
      <pane xSplit="2" ySplit="2" topLeftCell="C5" activePane="bottomRight" state="frozen"/>
      <selection sqref="A1:J1"/>
      <selection pane="topRight" sqref="A1:J1"/>
      <selection pane="bottomLeft" sqref="A1:J1"/>
      <selection pane="bottomRight" activeCell="A11" sqref="A11:XFD27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21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44" t="s">
        <v>100</v>
      </c>
      <c r="C3" s="46">
        <v>2006</v>
      </c>
      <c r="D3" s="46" t="s">
        <v>89</v>
      </c>
      <c r="E3" s="52" t="s">
        <v>90</v>
      </c>
      <c r="F3" s="49" t="s">
        <v>91</v>
      </c>
      <c r="G3" s="41">
        <v>79</v>
      </c>
      <c r="H3" s="41">
        <v>75</v>
      </c>
      <c r="I3" s="42">
        <f t="shared" ref="I3:I10" si="0">SUM(G3:H3)</f>
        <v>154</v>
      </c>
    </row>
    <row r="4" spans="1:10" s="28" customFormat="1" ht="15.75" x14ac:dyDescent="0.2">
      <c r="A4" s="29">
        <v>2</v>
      </c>
      <c r="B4" s="44" t="s">
        <v>129</v>
      </c>
      <c r="C4" s="45">
        <v>2005</v>
      </c>
      <c r="D4" s="44" t="s">
        <v>130</v>
      </c>
      <c r="E4" s="123" t="s">
        <v>131</v>
      </c>
      <c r="F4" s="46" t="s">
        <v>91</v>
      </c>
      <c r="G4" s="41">
        <v>75</v>
      </c>
      <c r="H4" s="41">
        <v>78</v>
      </c>
      <c r="I4" s="42">
        <f t="shared" si="0"/>
        <v>153</v>
      </c>
      <c r="J4" s="37"/>
    </row>
    <row r="5" spans="1:10" s="28" customFormat="1" ht="15.75" x14ac:dyDescent="0.2">
      <c r="A5" s="29">
        <v>3</v>
      </c>
      <c r="B5" s="44" t="s">
        <v>138</v>
      </c>
      <c r="C5" s="45">
        <v>2004</v>
      </c>
      <c r="D5" s="44" t="s">
        <v>136</v>
      </c>
      <c r="E5" s="123" t="s">
        <v>139</v>
      </c>
      <c r="F5" s="46" t="s">
        <v>91</v>
      </c>
      <c r="G5" s="41">
        <v>80</v>
      </c>
      <c r="H5" s="41">
        <v>73</v>
      </c>
      <c r="I5" s="42">
        <f t="shared" si="0"/>
        <v>153</v>
      </c>
      <c r="J5" s="37"/>
    </row>
    <row r="6" spans="1:10" s="28" customFormat="1" ht="15.75" x14ac:dyDescent="0.2">
      <c r="A6" s="29">
        <v>4</v>
      </c>
      <c r="B6" s="44" t="s">
        <v>128</v>
      </c>
      <c r="C6" s="45">
        <v>2005</v>
      </c>
      <c r="D6" s="44" t="s">
        <v>108</v>
      </c>
      <c r="E6" s="52" t="s">
        <v>107</v>
      </c>
      <c r="F6" s="46" t="s">
        <v>91</v>
      </c>
      <c r="G6" s="41">
        <v>79</v>
      </c>
      <c r="H6" s="41">
        <v>73</v>
      </c>
      <c r="I6" s="42">
        <f t="shared" si="0"/>
        <v>152</v>
      </c>
    </row>
    <row r="7" spans="1:10" s="28" customFormat="1" ht="15.75" x14ac:dyDescent="0.2">
      <c r="A7" s="29">
        <v>5</v>
      </c>
      <c r="B7" s="44" t="s">
        <v>102</v>
      </c>
      <c r="C7" s="45">
        <v>2006</v>
      </c>
      <c r="D7" s="46" t="s">
        <v>89</v>
      </c>
      <c r="E7" s="52" t="s">
        <v>90</v>
      </c>
      <c r="F7" s="49" t="s">
        <v>91</v>
      </c>
      <c r="G7" s="41">
        <v>55</v>
      </c>
      <c r="H7" s="41">
        <v>62</v>
      </c>
      <c r="I7" s="42">
        <f t="shared" si="0"/>
        <v>117</v>
      </c>
    </row>
    <row r="8" spans="1:10" s="28" customFormat="1" ht="15.75" x14ac:dyDescent="0.2">
      <c r="A8" s="29">
        <v>6</v>
      </c>
      <c r="B8" s="49" t="s">
        <v>101</v>
      </c>
      <c r="C8" s="50">
        <v>2007</v>
      </c>
      <c r="D8" s="46" t="s">
        <v>89</v>
      </c>
      <c r="E8" s="46" t="s">
        <v>90</v>
      </c>
      <c r="F8" s="49" t="s">
        <v>91</v>
      </c>
      <c r="G8" s="41">
        <v>55</v>
      </c>
      <c r="H8" s="41">
        <v>60</v>
      </c>
      <c r="I8" s="42">
        <f t="shared" si="0"/>
        <v>115</v>
      </c>
    </row>
    <row r="9" spans="1:10" s="28" customFormat="1" ht="15.75" x14ac:dyDescent="0.2">
      <c r="A9" s="29">
        <v>7</v>
      </c>
      <c r="B9" s="44" t="s">
        <v>103</v>
      </c>
      <c r="C9" s="45">
        <v>2006</v>
      </c>
      <c r="D9" s="46" t="s">
        <v>89</v>
      </c>
      <c r="E9" s="46" t="s">
        <v>90</v>
      </c>
      <c r="F9" s="49" t="s">
        <v>91</v>
      </c>
      <c r="G9" s="41">
        <v>49</v>
      </c>
      <c r="H9" s="41">
        <v>59</v>
      </c>
      <c r="I9" s="42">
        <f t="shared" si="0"/>
        <v>108</v>
      </c>
      <c r="J9" s="37"/>
    </row>
    <row r="10" spans="1:10" s="28" customFormat="1" ht="15.75" x14ac:dyDescent="0.2">
      <c r="A10" s="29">
        <v>8</v>
      </c>
      <c r="B10" s="44" t="s">
        <v>104</v>
      </c>
      <c r="C10" s="45">
        <v>2005</v>
      </c>
      <c r="D10" s="46" t="s">
        <v>89</v>
      </c>
      <c r="E10" s="46" t="s">
        <v>90</v>
      </c>
      <c r="F10" s="49" t="s">
        <v>91</v>
      </c>
      <c r="G10" s="41">
        <v>34</v>
      </c>
      <c r="H10" s="41">
        <v>25</v>
      </c>
      <c r="I10" s="42">
        <f t="shared" si="0"/>
        <v>59</v>
      </c>
    </row>
    <row r="13" spans="1:10" ht="15.75" x14ac:dyDescent="0.2">
      <c r="A13" s="12" t="s">
        <v>53</v>
      </c>
    </row>
    <row r="14" spans="1:10" ht="15" customHeight="1" x14ac:dyDescent="0.2">
      <c r="A14" s="138" t="s">
        <v>6</v>
      </c>
      <c r="B14" s="139" t="s">
        <v>76</v>
      </c>
      <c r="C14" s="138" t="s">
        <v>0</v>
      </c>
      <c r="D14" s="141"/>
      <c r="E14" s="136" t="s">
        <v>1</v>
      </c>
      <c r="F14" s="136"/>
      <c r="G14" s="143">
        <v>1</v>
      </c>
      <c r="H14" s="143">
        <v>2</v>
      </c>
      <c r="I14" s="138" t="s">
        <v>5</v>
      </c>
    </row>
    <row r="15" spans="1:10" ht="15" customHeight="1" x14ac:dyDescent="0.2">
      <c r="A15" s="137"/>
      <c r="B15" s="140"/>
      <c r="C15" s="137"/>
      <c r="D15" s="142"/>
      <c r="E15" s="137"/>
      <c r="F15" s="137"/>
      <c r="G15" s="142"/>
      <c r="H15" s="142"/>
      <c r="I15" s="137"/>
    </row>
    <row r="16" spans="1:10" ht="15.75" x14ac:dyDescent="0.2">
      <c r="A16" s="29" t="s">
        <v>14</v>
      </c>
      <c r="B16" s="133" t="s">
        <v>8</v>
      </c>
      <c r="C16" s="134"/>
      <c r="D16" s="134"/>
      <c r="E16" s="135"/>
      <c r="F16" s="36"/>
      <c r="G16" s="36"/>
      <c r="H16" s="36"/>
      <c r="I16" s="97"/>
    </row>
    <row r="17" spans="1:9" ht="15.75" x14ac:dyDescent="0.2">
      <c r="A17" s="28"/>
      <c r="B17" s="36" t="s">
        <v>9</v>
      </c>
      <c r="C17" s="36">
        <v>2001</v>
      </c>
      <c r="D17" s="36"/>
      <c r="E17" s="36"/>
      <c r="F17" s="36"/>
      <c r="G17" s="36">
        <v>75</v>
      </c>
      <c r="H17" s="36">
        <v>83</v>
      </c>
      <c r="I17" s="97">
        <f t="shared" ref="I17:I19" si="1">SUM(G17:H17)</f>
        <v>158</v>
      </c>
    </row>
    <row r="18" spans="1:9" ht="15.75" x14ac:dyDescent="0.2">
      <c r="A18" s="28"/>
      <c r="B18" s="36" t="s">
        <v>57</v>
      </c>
      <c r="C18" s="36">
        <v>2002</v>
      </c>
      <c r="D18" s="36"/>
      <c r="E18" s="36"/>
      <c r="F18" s="36"/>
      <c r="G18" s="36">
        <v>70</v>
      </c>
      <c r="H18" s="36">
        <v>66</v>
      </c>
      <c r="I18" s="97">
        <f t="shared" si="1"/>
        <v>136</v>
      </c>
    </row>
    <row r="19" spans="1:9" ht="15.75" x14ac:dyDescent="0.2">
      <c r="A19" s="28"/>
      <c r="B19" s="36" t="s">
        <v>58</v>
      </c>
      <c r="C19" s="36">
        <v>2003</v>
      </c>
      <c r="D19" s="36"/>
      <c r="E19" s="36"/>
      <c r="F19" s="36"/>
      <c r="G19" s="36">
        <v>73</v>
      </c>
      <c r="H19" s="36">
        <v>65</v>
      </c>
      <c r="I19" s="97">
        <f t="shared" si="1"/>
        <v>138</v>
      </c>
    </row>
    <row r="20" spans="1:9" ht="15.75" x14ac:dyDescent="0.2">
      <c r="A20" s="28"/>
      <c r="B20" s="28"/>
      <c r="C20" s="28"/>
      <c r="D20" s="28"/>
      <c r="E20" s="28"/>
      <c r="F20" s="28"/>
      <c r="G20" s="28"/>
      <c r="H20" s="28"/>
      <c r="I20" s="97">
        <f>SUM(I17:I19)</f>
        <v>432</v>
      </c>
    </row>
    <row r="21" spans="1:9" ht="15.75" x14ac:dyDescent="0.2">
      <c r="A21" s="28"/>
      <c r="B21" s="28"/>
      <c r="C21" s="28"/>
      <c r="D21" s="28"/>
      <c r="E21" s="28"/>
      <c r="F21" s="28"/>
      <c r="G21" s="28"/>
      <c r="H21" s="28"/>
      <c r="I21" s="96"/>
    </row>
    <row r="22" spans="1:9" ht="15.75" x14ac:dyDescent="0.2">
      <c r="A22" s="29" t="s">
        <v>15</v>
      </c>
      <c r="B22" s="133"/>
      <c r="C22" s="134"/>
      <c r="D22" s="134"/>
      <c r="E22" s="135"/>
      <c r="F22" s="36"/>
      <c r="G22" s="36"/>
      <c r="H22" s="36"/>
      <c r="I22" s="97"/>
    </row>
    <row r="23" spans="1:9" ht="15.75" x14ac:dyDescent="0.2">
      <c r="A23" s="28"/>
      <c r="B23" s="36"/>
      <c r="C23" s="36"/>
      <c r="D23" s="36"/>
      <c r="E23" s="36"/>
      <c r="F23" s="36"/>
      <c r="G23" s="36"/>
      <c r="H23" s="36"/>
      <c r="I23" s="97">
        <f t="shared" ref="I23:I25" si="2">SUM(G23:H23)</f>
        <v>0</v>
      </c>
    </row>
    <row r="24" spans="1:9" ht="15.75" x14ac:dyDescent="0.2">
      <c r="A24" s="28"/>
      <c r="B24" s="36"/>
      <c r="C24" s="36"/>
      <c r="D24" s="36"/>
      <c r="E24" s="36"/>
      <c r="F24" s="36"/>
      <c r="G24" s="36"/>
      <c r="H24" s="36"/>
      <c r="I24" s="97">
        <f t="shared" si="2"/>
        <v>0</v>
      </c>
    </row>
    <row r="25" spans="1:9" ht="15.75" x14ac:dyDescent="0.2">
      <c r="A25" s="28"/>
      <c r="B25" s="36"/>
      <c r="C25" s="36"/>
      <c r="D25" s="36"/>
      <c r="E25" s="36"/>
      <c r="F25" s="36"/>
      <c r="G25" s="36"/>
      <c r="H25" s="36"/>
      <c r="I25" s="97">
        <f t="shared" si="2"/>
        <v>0</v>
      </c>
    </row>
    <row r="26" spans="1:9" ht="15.75" x14ac:dyDescent="0.2">
      <c r="A26" s="28"/>
      <c r="B26" s="28"/>
      <c r="C26" s="28"/>
      <c r="D26" s="28"/>
      <c r="E26" s="28"/>
      <c r="F26" s="28"/>
      <c r="G26" s="28"/>
      <c r="H26" s="28"/>
      <c r="I26" s="97">
        <f>SUM(I23:I25)</f>
        <v>0</v>
      </c>
    </row>
    <row r="27" spans="1:9" ht="15.75" x14ac:dyDescent="0.2">
      <c r="A27" s="28"/>
      <c r="B27" s="28"/>
      <c r="C27" s="28"/>
      <c r="D27" s="28"/>
      <c r="E27" s="28"/>
      <c r="F27" s="28"/>
      <c r="G27" s="28"/>
      <c r="H27" s="28"/>
      <c r="I27" s="96"/>
    </row>
    <row r="28" spans="1:9" ht="15.75" x14ac:dyDescent="0.2">
      <c r="A28" s="29" t="s">
        <v>16</v>
      </c>
      <c r="B28" s="133"/>
      <c r="C28" s="134"/>
      <c r="D28" s="134"/>
      <c r="E28" s="135"/>
      <c r="F28" s="36"/>
      <c r="G28" s="36"/>
      <c r="H28" s="36"/>
      <c r="I28" s="97"/>
    </row>
    <row r="29" spans="1:9" ht="15.75" x14ac:dyDescent="0.2">
      <c r="A29" s="28"/>
      <c r="B29" s="36"/>
      <c r="C29" s="36"/>
      <c r="D29" s="36"/>
      <c r="E29" s="36"/>
      <c r="F29" s="36"/>
      <c r="G29" s="36"/>
      <c r="H29" s="36"/>
      <c r="I29" s="97">
        <f t="shared" ref="I29:I31" si="3">SUM(G29:H29)</f>
        <v>0</v>
      </c>
    </row>
    <row r="30" spans="1:9" ht="15.75" x14ac:dyDescent="0.2">
      <c r="A30" s="28"/>
      <c r="B30" s="36"/>
      <c r="C30" s="36"/>
      <c r="D30" s="36"/>
      <c r="E30" s="36"/>
      <c r="F30" s="36"/>
      <c r="G30" s="36"/>
      <c r="H30" s="36"/>
      <c r="I30" s="97">
        <f t="shared" si="3"/>
        <v>0</v>
      </c>
    </row>
    <row r="31" spans="1:9" ht="15.75" x14ac:dyDescent="0.2">
      <c r="A31" s="28"/>
      <c r="B31" s="36"/>
      <c r="C31" s="36"/>
      <c r="D31" s="36"/>
      <c r="E31" s="36"/>
      <c r="F31" s="36"/>
      <c r="G31" s="36"/>
      <c r="H31" s="36"/>
      <c r="I31" s="97">
        <f t="shared" si="3"/>
        <v>0</v>
      </c>
    </row>
    <row r="32" spans="1:9" ht="15.75" x14ac:dyDescent="0.2">
      <c r="A32" s="28"/>
      <c r="B32" s="28"/>
      <c r="C32" s="28"/>
      <c r="D32" s="28"/>
      <c r="E32" s="28"/>
      <c r="F32" s="28"/>
      <c r="G32" s="28"/>
      <c r="H32" s="28"/>
      <c r="I32" s="97">
        <f>SUM(I29:I31)</f>
        <v>0</v>
      </c>
    </row>
  </sheetData>
  <sortState xmlns:xlrd2="http://schemas.microsoft.com/office/spreadsheetml/2017/richdata2" ref="B3:I10">
    <sortCondition descending="1" ref="I3:I10"/>
    <sortCondition descending="1" ref="H3:H10"/>
  </sortState>
  <mergeCells count="12">
    <mergeCell ref="G14:G15"/>
    <mergeCell ref="H14:H15"/>
    <mergeCell ref="I14:I15"/>
    <mergeCell ref="B16:E16"/>
    <mergeCell ref="B22:E22"/>
    <mergeCell ref="B28:E28"/>
    <mergeCell ref="F14:F15"/>
    <mergeCell ref="A14:A15"/>
    <mergeCell ref="B14:B15"/>
    <mergeCell ref="C14:C15"/>
    <mergeCell ref="D14:D15"/>
    <mergeCell ref="E14:E15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66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x14ac:dyDescent="0.2">
      <c r="A3" s="29">
        <v>1</v>
      </c>
      <c r="B3" s="44"/>
      <c r="C3" s="45"/>
      <c r="D3" s="55"/>
      <c r="E3" s="55"/>
      <c r="F3" s="46"/>
      <c r="G3" s="41"/>
      <c r="H3" s="41"/>
      <c r="I3" s="42">
        <f>SUM(G3:H3)</f>
        <v>0</v>
      </c>
    </row>
    <row r="4" spans="1:9" s="28" customFormat="1" ht="15.75" x14ac:dyDescent="0.2">
      <c r="A4" s="29">
        <v>2</v>
      </c>
      <c r="B4" s="44"/>
      <c r="C4" s="45"/>
      <c r="D4" s="46"/>
      <c r="E4" s="46"/>
      <c r="F4" s="46"/>
      <c r="G4" s="41"/>
      <c r="H4" s="41"/>
      <c r="I4" s="42">
        <f t="shared" ref="I4:I27" si="0">SUM(G4:H4)</f>
        <v>0</v>
      </c>
    </row>
    <row r="5" spans="1:9" s="28" customFormat="1" ht="15.75" x14ac:dyDescent="0.2">
      <c r="A5" s="29">
        <v>3</v>
      </c>
      <c r="B5" s="44"/>
      <c r="C5" s="45"/>
      <c r="D5" s="46"/>
      <c r="E5" s="46"/>
      <c r="F5" s="46"/>
      <c r="G5" s="41"/>
      <c r="H5" s="41"/>
      <c r="I5" s="42">
        <f t="shared" si="0"/>
        <v>0</v>
      </c>
    </row>
    <row r="6" spans="1:9" s="28" customFormat="1" ht="15.75" x14ac:dyDescent="0.2">
      <c r="A6" s="29">
        <v>4</v>
      </c>
      <c r="B6" s="44"/>
      <c r="C6" s="45"/>
      <c r="D6" s="46"/>
      <c r="E6" s="46"/>
      <c r="F6" s="46"/>
      <c r="G6" s="41"/>
      <c r="H6" s="41"/>
      <c r="I6" s="42">
        <f t="shared" si="0"/>
        <v>0</v>
      </c>
    </row>
    <row r="7" spans="1:9" s="28" customFormat="1" ht="15.75" x14ac:dyDescent="0.2">
      <c r="A7" s="29">
        <v>5</v>
      </c>
      <c r="B7" s="44"/>
      <c r="C7" s="45"/>
      <c r="D7" s="46"/>
      <c r="E7" s="46"/>
      <c r="F7" s="46"/>
      <c r="G7" s="41"/>
      <c r="H7" s="41"/>
      <c r="I7" s="42">
        <f t="shared" si="0"/>
        <v>0</v>
      </c>
    </row>
    <row r="8" spans="1:9" s="28" customFormat="1" ht="15.75" x14ac:dyDescent="0.2">
      <c r="A8" s="43">
        <v>6</v>
      </c>
      <c r="B8" s="44"/>
      <c r="C8" s="45"/>
      <c r="D8" s="46"/>
      <c r="E8" s="46"/>
      <c r="F8" s="46"/>
      <c r="G8" s="41"/>
      <c r="H8" s="41"/>
      <c r="I8" s="42">
        <f t="shared" si="0"/>
        <v>0</v>
      </c>
    </row>
    <row r="9" spans="1:9" s="28" customFormat="1" ht="15.75" x14ac:dyDescent="0.2">
      <c r="A9" s="29">
        <v>7</v>
      </c>
      <c r="B9" s="44"/>
      <c r="C9" s="45"/>
      <c r="D9" s="46"/>
      <c r="E9" s="46"/>
      <c r="F9" s="46"/>
      <c r="G9" s="41"/>
      <c r="H9" s="41"/>
      <c r="I9" s="42">
        <f t="shared" si="0"/>
        <v>0</v>
      </c>
    </row>
    <row r="10" spans="1:9" s="28" customFormat="1" ht="15.75" x14ac:dyDescent="0.2">
      <c r="A10" s="29">
        <v>8</v>
      </c>
      <c r="B10" s="44"/>
      <c r="C10" s="45"/>
      <c r="D10" s="46"/>
      <c r="E10" s="46"/>
      <c r="F10" s="46"/>
      <c r="G10" s="41"/>
      <c r="H10" s="41"/>
      <c r="I10" s="42">
        <f t="shared" si="0"/>
        <v>0</v>
      </c>
    </row>
    <row r="11" spans="1:9" s="28" customFormat="1" ht="15.75" x14ac:dyDescent="0.2">
      <c r="A11" s="29">
        <v>9</v>
      </c>
      <c r="B11" s="44"/>
      <c r="C11" s="45"/>
      <c r="D11" s="46"/>
      <c r="E11" s="46"/>
      <c r="F11" s="46"/>
      <c r="G11" s="41"/>
      <c r="H11" s="41"/>
      <c r="I11" s="42">
        <f t="shared" si="0"/>
        <v>0</v>
      </c>
    </row>
    <row r="12" spans="1:9" s="28" customFormat="1" ht="15.75" x14ac:dyDescent="0.2">
      <c r="A12" s="29">
        <v>10</v>
      </c>
      <c r="B12" s="44"/>
      <c r="C12" s="45"/>
      <c r="D12" s="46"/>
      <c r="E12" s="46"/>
      <c r="F12" s="46"/>
      <c r="G12" s="41"/>
      <c r="H12" s="41"/>
      <c r="I12" s="42">
        <f t="shared" si="0"/>
        <v>0</v>
      </c>
    </row>
    <row r="13" spans="1:9" s="28" customFormat="1" ht="15.75" x14ac:dyDescent="0.2">
      <c r="A13" s="29">
        <v>11</v>
      </c>
      <c r="B13" s="44"/>
      <c r="C13" s="45"/>
      <c r="D13" s="46"/>
      <c r="E13" s="46"/>
      <c r="F13" s="46"/>
      <c r="G13" s="41"/>
      <c r="H13" s="41"/>
      <c r="I13" s="42">
        <f t="shared" si="0"/>
        <v>0</v>
      </c>
    </row>
    <row r="14" spans="1:9" s="28" customFormat="1" ht="15.75" x14ac:dyDescent="0.2">
      <c r="A14" s="29">
        <v>12</v>
      </c>
      <c r="B14" s="44"/>
      <c r="C14" s="45"/>
      <c r="D14" s="46"/>
      <c r="E14" s="46"/>
      <c r="F14" s="46"/>
      <c r="G14" s="41"/>
      <c r="H14" s="41"/>
      <c r="I14" s="42">
        <f t="shared" si="0"/>
        <v>0</v>
      </c>
    </row>
    <row r="15" spans="1:9" s="28" customFormat="1" ht="15.75" x14ac:dyDescent="0.2">
      <c r="A15" s="29">
        <v>13</v>
      </c>
      <c r="B15" s="44"/>
      <c r="C15" s="45"/>
      <c r="D15" s="46"/>
      <c r="E15" s="46"/>
      <c r="F15" s="46"/>
      <c r="G15" s="41"/>
      <c r="H15" s="41"/>
      <c r="I15" s="42">
        <f t="shared" si="0"/>
        <v>0</v>
      </c>
    </row>
    <row r="16" spans="1:9" s="28" customFormat="1" ht="15.75" x14ac:dyDescent="0.2">
      <c r="A16" s="29">
        <v>14</v>
      </c>
      <c r="B16" s="44"/>
      <c r="C16" s="45"/>
      <c r="D16" s="46"/>
      <c r="E16" s="46"/>
      <c r="F16" s="46"/>
      <c r="G16" s="41"/>
      <c r="H16" s="41"/>
      <c r="I16" s="42">
        <f t="shared" si="0"/>
        <v>0</v>
      </c>
    </row>
    <row r="17" spans="1:9" s="28" customFormat="1" ht="15.75" x14ac:dyDescent="0.2">
      <c r="A17" s="29">
        <v>15</v>
      </c>
      <c r="B17" s="44"/>
      <c r="C17" s="45"/>
      <c r="D17" s="46"/>
      <c r="E17" s="46"/>
      <c r="F17" s="46"/>
      <c r="G17" s="41"/>
      <c r="H17" s="41"/>
      <c r="I17" s="42">
        <f t="shared" si="0"/>
        <v>0</v>
      </c>
    </row>
    <row r="18" spans="1:9" s="28" customFormat="1" ht="15.75" x14ac:dyDescent="0.2">
      <c r="A18" s="29">
        <v>16</v>
      </c>
      <c r="B18" s="44"/>
      <c r="C18" s="45"/>
      <c r="D18" s="46"/>
      <c r="E18" s="46"/>
      <c r="F18" s="46"/>
      <c r="G18" s="41"/>
      <c r="H18" s="41"/>
      <c r="I18" s="42">
        <f t="shared" si="0"/>
        <v>0</v>
      </c>
    </row>
    <row r="19" spans="1:9" s="28" customFormat="1" ht="15.75" x14ac:dyDescent="0.2">
      <c r="A19" s="29">
        <v>17</v>
      </c>
      <c r="B19" s="44"/>
      <c r="C19" s="45"/>
      <c r="D19" s="46"/>
      <c r="E19" s="46"/>
      <c r="F19" s="46"/>
      <c r="G19" s="41"/>
      <c r="H19" s="41"/>
      <c r="I19" s="42">
        <f t="shared" si="0"/>
        <v>0</v>
      </c>
    </row>
    <row r="20" spans="1:9" s="28" customFormat="1" ht="15.75" x14ac:dyDescent="0.2">
      <c r="A20" s="29">
        <v>18</v>
      </c>
      <c r="B20" s="44"/>
      <c r="C20" s="45"/>
      <c r="D20" s="46"/>
      <c r="E20" s="46"/>
      <c r="F20" s="46"/>
      <c r="G20" s="41"/>
      <c r="H20" s="41"/>
      <c r="I20" s="42">
        <f t="shared" si="0"/>
        <v>0</v>
      </c>
    </row>
    <row r="21" spans="1:9" s="28" customFormat="1" ht="15.75" x14ac:dyDescent="0.2">
      <c r="A21" s="29">
        <v>19</v>
      </c>
      <c r="B21" s="44"/>
      <c r="C21" s="45"/>
      <c r="D21" s="46"/>
      <c r="E21" s="46"/>
      <c r="F21" s="46"/>
      <c r="G21" s="41"/>
      <c r="H21" s="41"/>
      <c r="I21" s="42">
        <f t="shared" si="0"/>
        <v>0</v>
      </c>
    </row>
    <row r="22" spans="1:9" s="28" customFormat="1" ht="15.75" x14ac:dyDescent="0.2">
      <c r="A22" s="29">
        <v>20</v>
      </c>
      <c r="B22" s="44"/>
      <c r="C22" s="45"/>
      <c r="D22" s="46"/>
      <c r="E22" s="46"/>
      <c r="F22" s="46"/>
      <c r="G22" s="41"/>
      <c r="H22" s="41"/>
      <c r="I22" s="42">
        <f t="shared" si="0"/>
        <v>0</v>
      </c>
    </row>
    <row r="23" spans="1:9" s="28" customFormat="1" ht="15.75" x14ac:dyDescent="0.2">
      <c r="A23" s="29">
        <v>21</v>
      </c>
      <c r="B23" s="44"/>
      <c r="C23" s="45"/>
      <c r="D23" s="46"/>
      <c r="E23" s="46"/>
      <c r="F23" s="46"/>
      <c r="G23" s="41"/>
      <c r="H23" s="41"/>
      <c r="I23" s="42">
        <f t="shared" si="0"/>
        <v>0</v>
      </c>
    </row>
    <row r="24" spans="1:9" s="28" customFormat="1" ht="15.75" x14ac:dyDescent="0.2">
      <c r="A24" s="29">
        <v>22</v>
      </c>
      <c r="B24" s="44"/>
      <c r="C24" s="45"/>
      <c r="D24" s="46"/>
      <c r="E24" s="46"/>
      <c r="F24" s="46"/>
      <c r="G24" s="41"/>
      <c r="H24" s="41"/>
      <c r="I24" s="42">
        <f t="shared" si="0"/>
        <v>0</v>
      </c>
    </row>
    <row r="25" spans="1:9" s="28" customFormat="1" ht="15.75" x14ac:dyDescent="0.2">
      <c r="A25" s="29">
        <v>23</v>
      </c>
      <c r="B25" s="44"/>
      <c r="C25" s="45"/>
      <c r="D25" s="46"/>
      <c r="E25" s="46"/>
      <c r="F25" s="46"/>
      <c r="G25" s="41"/>
      <c r="H25" s="41"/>
      <c r="I25" s="42">
        <f t="shared" si="0"/>
        <v>0</v>
      </c>
    </row>
    <row r="26" spans="1:9" s="28" customFormat="1" ht="15.75" x14ac:dyDescent="0.2">
      <c r="A26" s="29">
        <v>24</v>
      </c>
      <c r="B26" s="44"/>
      <c r="C26" s="45"/>
      <c r="D26" s="46"/>
      <c r="E26" s="46"/>
      <c r="F26" s="46"/>
      <c r="G26" s="41"/>
      <c r="H26" s="41"/>
      <c r="I26" s="42">
        <f t="shared" si="0"/>
        <v>0</v>
      </c>
    </row>
    <row r="27" spans="1:9" s="28" customFormat="1" ht="15.75" x14ac:dyDescent="0.2">
      <c r="A27" s="29">
        <v>25</v>
      </c>
      <c r="B27" s="44"/>
      <c r="C27" s="45"/>
      <c r="D27" s="46"/>
      <c r="E27" s="46"/>
      <c r="F27" s="46"/>
      <c r="G27" s="41"/>
      <c r="H27" s="41"/>
      <c r="I27" s="42">
        <f t="shared" si="0"/>
        <v>0</v>
      </c>
    </row>
    <row r="28" spans="1:9" s="28" customFormat="1" x14ac:dyDescent="0.2"/>
    <row r="29" spans="1:9" s="28" customFormat="1" x14ac:dyDescent="0.2"/>
    <row r="30" spans="1:9" s="28" customFormat="1" ht="15.75" x14ac:dyDescent="0.2">
      <c r="A30" s="12" t="s">
        <v>69</v>
      </c>
    </row>
    <row r="31" spans="1:9" s="28" customFormat="1" ht="15" customHeight="1" x14ac:dyDescent="0.2">
      <c r="A31" s="138" t="s">
        <v>6</v>
      </c>
      <c r="B31" s="139" t="s">
        <v>76</v>
      </c>
      <c r="C31" s="138" t="s">
        <v>0</v>
      </c>
      <c r="D31" s="141"/>
      <c r="E31" s="136" t="s">
        <v>1</v>
      </c>
      <c r="F31" s="136"/>
      <c r="G31" s="143">
        <v>1</v>
      </c>
      <c r="H31" s="143">
        <v>2</v>
      </c>
      <c r="I31" s="138" t="s">
        <v>5</v>
      </c>
    </row>
    <row r="32" spans="1:9" s="28" customFormat="1" x14ac:dyDescent="0.2">
      <c r="A32" s="137"/>
      <c r="B32" s="140"/>
      <c r="C32" s="137"/>
      <c r="D32" s="142"/>
      <c r="E32" s="137"/>
      <c r="F32" s="137"/>
      <c r="G32" s="142"/>
      <c r="H32" s="142"/>
      <c r="I32" s="137"/>
    </row>
    <row r="33" spans="1:9" s="28" customFormat="1" ht="15.75" x14ac:dyDescent="0.2">
      <c r="A33" s="29" t="s">
        <v>14</v>
      </c>
      <c r="B33" s="133"/>
      <c r="C33" s="134"/>
      <c r="D33" s="134"/>
      <c r="E33" s="135"/>
      <c r="F33" s="36"/>
      <c r="G33" s="36"/>
      <c r="H33" s="36"/>
      <c r="I33" s="97"/>
    </row>
    <row r="34" spans="1:9" s="28" customFormat="1" ht="15.75" x14ac:dyDescent="0.2">
      <c r="B34" s="36"/>
      <c r="C34" s="36"/>
      <c r="D34" s="36"/>
      <c r="E34" s="36"/>
      <c r="F34" s="36"/>
      <c r="G34" s="36"/>
      <c r="H34" s="36"/>
      <c r="I34" s="97">
        <f t="shared" ref="I34:I36" si="1">SUM(G34:H34)</f>
        <v>0</v>
      </c>
    </row>
    <row r="35" spans="1:9" s="28" customFormat="1" ht="15.75" x14ac:dyDescent="0.2">
      <c r="B35" s="36"/>
      <c r="C35" s="36"/>
      <c r="D35" s="36"/>
      <c r="E35" s="36"/>
      <c r="F35" s="36"/>
      <c r="G35" s="36"/>
      <c r="H35" s="36"/>
      <c r="I35" s="97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97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97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96"/>
    </row>
    <row r="39" spans="1:9" ht="15.75" x14ac:dyDescent="0.2">
      <c r="A39" s="29" t="s">
        <v>15</v>
      </c>
      <c r="B39" s="133"/>
      <c r="C39" s="134"/>
      <c r="D39" s="134"/>
      <c r="E39" s="135"/>
      <c r="F39" s="36"/>
      <c r="G39" s="36"/>
      <c r="H39" s="36"/>
      <c r="I39" s="97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97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97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97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97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96"/>
    </row>
    <row r="45" spans="1:9" ht="15.75" x14ac:dyDescent="0.2">
      <c r="A45" s="29" t="s">
        <v>16</v>
      </c>
      <c r="B45" s="133"/>
      <c r="C45" s="134"/>
      <c r="D45" s="134"/>
      <c r="E45" s="135"/>
      <c r="F45" s="36"/>
      <c r="G45" s="36"/>
      <c r="H45" s="36"/>
      <c r="I45" s="97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97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97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97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97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67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49"/>
      <c r="C3" s="50"/>
      <c r="D3" s="44"/>
      <c r="E3" s="46"/>
      <c r="F3" s="46"/>
      <c r="G3" s="41"/>
      <c r="H3" s="41"/>
      <c r="I3" s="42">
        <f t="shared" ref="I3:I27" si="0">SUM(G3:H3)</f>
        <v>0</v>
      </c>
    </row>
    <row r="4" spans="1:10" s="28" customFormat="1" ht="15.75" x14ac:dyDescent="0.2">
      <c r="A4" s="29">
        <v>2</v>
      </c>
      <c r="B4" s="44"/>
      <c r="C4" s="45"/>
      <c r="D4" s="44"/>
      <c r="E4" s="46"/>
      <c r="F4" s="46"/>
      <c r="G4" s="41"/>
      <c r="H4" s="41"/>
      <c r="I4" s="42">
        <f t="shared" si="0"/>
        <v>0</v>
      </c>
      <c r="J4" s="37"/>
    </row>
    <row r="5" spans="1:10" s="28" customFormat="1" ht="15.75" x14ac:dyDescent="0.2">
      <c r="A5" s="29">
        <v>3</v>
      </c>
      <c r="B5" s="44"/>
      <c r="C5" s="45"/>
      <c r="D5" s="44"/>
      <c r="E5" s="46"/>
      <c r="F5" s="46"/>
      <c r="G5" s="41"/>
      <c r="H5" s="41"/>
      <c r="I5" s="42">
        <f t="shared" si="0"/>
        <v>0</v>
      </c>
      <c r="J5" s="37"/>
    </row>
    <row r="6" spans="1:10" s="28" customFormat="1" ht="15.75" x14ac:dyDescent="0.2">
      <c r="A6" s="29">
        <v>4</v>
      </c>
      <c r="B6" s="49"/>
      <c r="C6" s="50"/>
      <c r="D6" s="44"/>
      <c r="E6" s="53"/>
      <c r="F6" s="46"/>
      <c r="G6" s="41"/>
      <c r="H6" s="41"/>
      <c r="I6" s="42">
        <f t="shared" si="0"/>
        <v>0</v>
      </c>
    </row>
    <row r="7" spans="1:10" s="28" customFormat="1" ht="15.75" x14ac:dyDescent="0.2">
      <c r="A7" s="29">
        <v>5</v>
      </c>
      <c r="B7" s="44"/>
      <c r="C7" s="45"/>
      <c r="D7" s="44"/>
      <c r="E7" s="46"/>
      <c r="F7" s="46"/>
      <c r="G7" s="41"/>
      <c r="H7" s="41"/>
      <c r="I7" s="42">
        <f t="shared" si="0"/>
        <v>0</v>
      </c>
    </row>
    <row r="8" spans="1:10" s="28" customFormat="1" ht="15.75" x14ac:dyDescent="0.2">
      <c r="A8" s="29">
        <v>6</v>
      </c>
      <c r="B8" s="44"/>
      <c r="C8" s="45"/>
      <c r="D8" s="44"/>
      <c r="E8" s="46"/>
      <c r="F8" s="46"/>
      <c r="G8" s="41"/>
      <c r="H8" s="41"/>
      <c r="I8" s="42">
        <f t="shared" si="0"/>
        <v>0</v>
      </c>
    </row>
    <row r="9" spans="1:10" s="28" customFormat="1" ht="15.75" x14ac:dyDescent="0.2">
      <c r="A9" s="29">
        <v>7</v>
      </c>
      <c r="B9" s="44"/>
      <c r="C9" s="45"/>
      <c r="D9" s="44"/>
      <c r="E9" s="49"/>
      <c r="F9" s="46"/>
      <c r="G9" s="41"/>
      <c r="H9" s="41"/>
      <c r="I9" s="42">
        <f t="shared" si="0"/>
        <v>0</v>
      </c>
      <c r="J9" s="37"/>
    </row>
    <row r="10" spans="1:10" s="28" customFormat="1" ht="15.75" x14ac:dyDescent="0.2">
      <c r="A10" s="29">
        <v>8</v>
      </c>
      <c r="B10" s="44"/>
      <c r="C10" s="45"/>
      <c r="D10" s="44"/>
      <c r="E10" s="49"/>
      <c r="F10" s="46"/>
      <c r="G10" s="41"/>
      <c r="H10" s="41"/>
      <c r="I10" s="42">
        <f t="shared" si="0"/>
        <v>0</v>
      </c>
    </row>
    <row r="11" spans="1:10" s="28" customFormat="1" ht="15.75" x14ac:dyDescent="0.2">
      <c r="A11" s="29">
        <v>9</v>
      </c>
      <c r="B11" s="44"/>
      <c r="C11" s="45"/>
      <c r="D11" s="44"/>
      <c r="E11" s="49"/>
      <c r="F11" s="46"/>
      <c r="G11" s="41"/>
      <c r="H11" s="41"/>
      <c r="I11" s="42">
        <f t="shared" si="0"/>
        <v>0</v>
      </c>
    </row>
    <row r="12" spans="1:10" s="28" customFormat="1" ht="15.75" x14ac:dyDescent="0.2">
      <c r="A12" s="29">
        <v>10</v>
      </c>
      <c r="B12" s="44"/>
      <c r="C12" s="45"/>
      <c r="D12" s="44"/>
      <c r="E12" s="49"/>
      <c r="F12" s="46"/>
      <c r="G12" s="41"/>
      <c r="H12" s="41"/>
      <c r="I12" s="42">
        <f t="shared" si="0"/>
        <v>0</v>
      </c>
    </row>
    <row r="13" spans="1:10" s="28" customFormat="1" ht="15.75" x14ac:dyDescent="0.2">
      <c r="A13" s="29">
        <v>11</v>
      </c>
      <c r="B13" s="49"/>
      <c r="C13" s="50"/>
      <c r="D13" s="44"/>
      <c r="E13" s="49"/>
      <c r="F13" s="46"/>
      <c r="G13" s="41"/>
      <c r="H13" s="41"/>
      <c r="I13" s="42">
        <f t="shared" si="0"/>
        <v>0</v>
      </c>
    </row>
    <row r="14" spans="1:10" s="28" customFormat="1" ht="15.75" x14ac:dyDescent="0.2">
      <c r="A14" s="29">
        <v>12</v>
      </c>
      <c r="B14" s="44"/>
      <c r="C14" s="45"/>
      <c r="D14" s="44"/>
      <c r="E14" s="44"/>
      <c r="F14" s="46"/>
      <c r="G14" s="41"/>
      <c r="H14" s="41"/>
      <c r="I14" s="42">
        <f t="shared" si="0"/>
        <v>0</v>
      </c>
    </row>
    <row r="15" spans="1:10" s="28" customFormat="1" ht="15.75" x14ac:dyDescent="0.2">
      <c r="A15" s="29">
        <v>13</v>
      </c>
      <c r="B15" s="44"/>
      <c r="C15" s="45"/>
      <c r="D15" s="44"/>
      <c r="E15" s="44"/>
      <c r="F15" s="46"/>
      <c r="G15" s="41"/>
      <c r="H15" s="41"/>
      <c r="I15" s="42">
        <f t="shared" si="0"/>
        <v>0</v>
      </c>
    </row>
    <row r="16" spans="1:10" s="28" customFormat="1" ht="15.75" x14ac:dyDescent="0.2">
      <c r="A16" s="29">
        <v>14</v>
      </c>
      <c r="B16" s="44"/>
      <c r="C16" s="45"/>
      <c r="D16" s="44"/>
      <c r="E16" s="44"/>
      <c r="F16" s="46"/>
      <c r="G16" s="41"/>
      <c r="H16" s="41"/>
      <c r="I16" s="42">
        <f t="shared" si="0"/>
        <v>0</v>
      </c>
    </row>
    <row r="17" spans="1:9" s="28" customFormat="1" ht="15.75" x14ac:dyDescent="0.2">
      <c r="A17" s="29">
        <v>15</v>
      </c>
      <c r="B17" s="44"/>
      <c r="C17" s="45"/>
      <c r="D17" s="44"/>
      <c r="E17" s="44"/>
      <c r="F17" s="46"/>
      <c r="G17" s="41"/>
      <c r="H17" s="41"/>
      <c r="I17" s="42">
        <f t="shared" si="0"/>
        <v>0</v>
      </c>
    </row>
    <row r="18" spans="1:9" s="28" customFormat="1" ht="15.75" x14ac:dyDescent="0.2">
      <c r="A18" s="29">
        <v>16</v>
      </c>
      <c r="B18" s="44"/>
      <c r="C18" s="45"/>
      <c r="D18" s="44"/>
      <c r="E18" s="44"/>
      <c r="F18" s="46"/>
      <c r="G18" s="41"/>
      <c r="H18" s="41"/>
      <c r="I18" s="42">
        <f t="shared" si="0"/>
        <v>0</v>
      </c>
    </row>
    <row r="19" spans="1:9" s="28" customFormat="1" ht="15.75" x14ac:dyDescent="0.2">
      <c r="A19" s="29">
        <v>17</v>
      </c>
      <c r="B19" s="44"/>
      <c r="C19" s="45"/>
      <c r="D19" s="44"/>
      <c r="E19" s="44"/>
      <c r="F19" s="46"/>
      <c r="G19" s="41"/>
      <c r="H19" s="41"/>
      <c r="I19" s="42">
        <f t="shared" si="0"/>
        <v>0</v>
      </c>
    </row>
    <row r="20" spans="1:9" s="28" customFormat="1" ht="15.75" x14ac:dyDescent="0.2">
      <c r="A20" s="29">
        <v>18</v>
      </c>
      <c r="B20" s="44"/>
      <c r="C20" s="45"/>
      <c r="D20" s="44"/>
      <c r="E20" s="44"/>
      <c r="F20" s="46"/>
      <c r="G20" s="41"/>
      <c r="H20" s="41"/>
      <c r="I20" s="42">
        <f t="shared" si="0"/>
        <v>0</v>
      </c>
    </row>
    <row r="21" spans="1:9" s="28" customFormat="1" ht="15.75" x14ac:dyDescent="0.2">
      <c r="A21" s="29">
        <v>19</v>
      </c>
      <c r="B21" s="44"/>
      <c r="C21" s="45"/>
      <c r="D21" s="44"/>
      <c r="E21" s="44"/>
      <c r="F21" s="46"/>
      <c r="G21" s="41"/>
      <c r="H21" s="41"/>
      <c r="I21" s="42">
        <f t="shared" si="0"/>
        <v>0</v>
      </c>
    </row>
    <row r="22" spans="1:9" s="28" customFormat="1" ht="15.75" x14ac:dyDescent="0.2">
      <c r="A22" s="29">
        <v>20</v>
      </c>
      <c r="B22" s="44"/>
      <c r="C22" s="45"/>
      <c r="D22" s="44"/>
      <c r="E22" s="44"/>
      <c r="F22" s="46"/>
      <c r="G22" s="41"/>
      <c r="H22" s="41"/>
      <c r="I22" s="42">
        <f t="shared" si="0"/>
        <v>0</v>
      </c>
    </row>
    <row r="23" spans="1:9" s="28" customFormat="1" ht="15.75" x14ac:dyDescent="0.2">
      <c r="A23" s="29">
        <v>21</v>
      </c>
      <c r="B23" s="44"/>
      <c r="C23" s="45"/>
      <c r="D23" s="44"/>
      <c r="E23" s="44"/>
      <c r="F23" s="46"/>
      <c r="G23" s="41"/>
      <c r="H23" s="41"/>
      <c r="I23" s="42">
        <f t="shared" si="0"/>
        <v>0</v>
      </c>
    </row>
    <row r="24" spans="1:9" s="28" customFormat="1" ht="15.75" x14ac:dyDescent="0.2">
      <c r="A24" s="29">
        <v>22</v>
      </c>
      <c r="B24" s="44"/>
      <c r="C24" s="45"/>
      <c r="D24" s="44"/>
      <c r="E24" s="44"/>
      <c r="F24" s="46"/>
      <c r="G24" s="41"/>
      <c r="H24" s="41"/>
      <c r="I24" s="42">
        <f t="shared" si="0"/>
        <v>0</v>
      </c>
    </row>
    <row r="25" spans="1:9" s="28" customFormat="1" ht="15.75" x14ac:dyDescent="0.2">
      <c r="A25" s="29">
        <v>23</v>
      </c>
      <c r="B25" s="44"/>
      <c r="C25" s="45"/>
      <c r="D25" s="44"/>
      <c r="E25" s="44"/>
      <c r="F25" s="46"/>
      <c r="G25" s="41"/>
      <c r="H25" s="41"/>
      <c r="I25" s="42">
        <f t="shared" si="0"/>
        <v>0</v>
      </c>
    </row>
    <row r="26" spans="1:9" s="28" customFormat="1" ht="15.75" x14ac:dyDescent="0.2">
      <c r="A26" s="29">
        <v>24</v>
      </c>
      <c r="B26" s="44"/>
      <c r="C26" s="45"/>
      <c r="D26" s="44"/>
      <c r="E26" s="44"/>
      <c r="F26" s="46"/>
      <c r="G26" s="41"/>
      <c r="H26" s="41"/>
      <c r="I26" s="42">
        <f t="shared" si="0"/>
        <v>0</v>
      </c>
    </row>
    <row r="27" spans="1:9" s="28" customFormat="1" ht="15.75" x14ac:dyDescent="0.2">
      <c r="A27" s="29">
        <v>25</v>
      </c>
      <c r="B27" s="44"/>
      <c r="C27" s="45"/>
      <c r="D27" s="44"/>
      <c r="E27" s="44"/>
      <c r="F27" s="46"/>
      <c r="G27" s="41"/>
      <c r="H27" s="41"/>
      <c r="I27" s="42">
        <f t="shared" si="0"/>
        <v>0</v>
      </c>
    </row>
    <row r="30" spans="1:9" ht="15.75" x14ac:dyDescent="0.2">
      <c r="A30" s="12" t="s">
        <v>70</v>
      </c>
    </row>
    <row r="31" spans="1:9" ht="15" customHeight="1" x14ac:dyDescent="0.2">
      <c r="A31" s="138" t="s">
        <v>6</v>
      </c>
      <c r="B31" s="139" t="s">
        <v>76</v>
      </c>
      <c r="C31" s="138" t="s">
        <v>0</v>
      </c>
      <c r="D31" s="141"/>
      <c r="E31" s="136" t="s">
        <v>1</v>
      </c>
      <c r="F31" s="136"/>
      <c r="G31" s="143">
        <v>1</v>
      </c>
      <c r="H31" s="143">
        <v>2</v>
      </c>
      <c r="I31" s="138" t="s">
        <v>5</v>
      </c>
    </row>
    <row r="32" spans="1:9" x14ac:dyDescent="0.2">
      <c r="A32" s="137"/>
      <c r="B32" s="140"/>
      <c r="C32" s="137"/>
      <c r="D32" s="142"/>
      <c r="E32" s="137"/>
      <c r="F32" s="137"/>
      <c r="G32" s="142"/>
      <c r="H32" s="142"/>
      <c r="I32" s="137"/>
    </row>
    <row r="33" spans="1:9" ht="15.75" x14ac:dyDescent="0.2">
      <c r="A33" s="29" t="s">
        <v>14</v>
      </c>
      <c r="B33" s="133"/>
      <c r="C33" s="134"/>
      <c r="D33" s="134"/>
      <c r="E33" s="135"/>
      <c r="F33" s="36"/>
      <c r="G33" s="36"/>
      <c r="H33" s="36"/>
      <c r="I33" s="97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97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97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97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97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96"/>
    </row>
    <row r="39" spans="1:9" ht="15.75" x14ac:dyDescent="0.2">
      <c r="A39" s="29" t="s">
        <v>15</v>
      </c>
      <c r="B39" s="133"/>
      <c r="C39" s="134"/>
      <c r="D39" s="134"/>
      <c r="E39" s="135"/>
      <c r="F39" s="36"/>
      <c r="G39" s="36"/>
      <c r="H39" s="36"/>
      <c r="I39" s="97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97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97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97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97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96"/>
    </row>
    <row r="45" spans="1:9" ht="15.75" x14ac:dyDescent="0.2">
      <c r="A45" s="29" t="s">
        <v>16</v>
      </c>
      <c r="B45" s="133"/>
      <c r="C45" s="134"/>
      <c r="D45" s="134"/>
      <c r="E45" s="135"/>
      <c r="F45" s="36"/>
      <c r="G45" s="36"/>
      <c r="H45" s="36"/>
      <c r="I45" s="97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97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97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97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97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13</vt:i4>
      </vt:variant>
    </vt:vector>
  </HeadingPairs>
  <TitlesOfParts>
    <vt:vector size="31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Kéri Attila</cp:lastModifiedBy>
  <cp:lastPrinted>2020-10-09T09:09:19Z</cp:lastPrinted>
  <dcterms:created xsi:type="dcterms:W3CDTF">2006-10-31T14:53:25Z</dcterms:created>
  <dcterms:modified xsi:type="dcterms:W3CDTF">2022-12-05T12:45:16Z</dcterms:modified>
</cp:coreProperties>
</file>