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 firstSheet="8" activeTab="13"/>
  </bookViews>
  <sheets>
    <sheet name="Fedlap" sheetId="14" r:id="rId1"/>
    <sheet name="Áik_Lpu_Fiú_20" sheetId="2" r:id="rId2"/>
    <sheet name="KI_Lpu_Fiú_20" sheetId="6" r:id="rId3"/>
    <sheet name="Áik_Zlpu_Fiú_20 " sheetId="21" r:id="rId4"/>
    <sheet name="KI_Zlpu_Fiú_20 " sheetId="23" r:id="rId5"/>
    <sheet name="Áik_Lpu_Leány_20" sheetId="26" r:id="rId6"/>
    <sheet name="KI_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0" r:id="rId14"/>
    <sheet name="Oklevél(állóA5)egyéni" sheetId="17" r:id="rId15"/>
    <sheet name="Oklevél(állóA5)csapat" sheetId="25" r:id="rId16"/>
    <sheet name="Munka1" sheetId="18" r:id="rId17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Áik_Lpu_Fiú_20!$A$2:$I$2</definedName>
    <definedName name="_xlnm._FilterDatabase" localSheetId="5" hidden="1">Áik_Lpu_Leány_20!$A$2:$I$2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KI_Lpu_Fiú_20!$A$2:$I$2</definedName>
    <definedName name="_xlnm._FilterDatabase" localSheetId="6" hidden="1">KI_Lpu_Leány_20!$A$2:$I$2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Áik_Lpi_Fiú_20!$A$1:$J$61</definedName>
    <definedName name="_xlnm.Print_Area" localSheetId="5">Áik_Lpu_Leány_20!$A$1:$J$61</definedName>
    <definedName name="_xlnm.Print_Area" localSheetId="3">'Áik_Zlpu_Fiú_20 '!$A$1:$J$61</definedName>
    <definedName name="_xlnm.Print_Area" localSheetId="7">Áik_Zlpu_Leány_20!$A$1:$J$61</definedName>
    <definedName name="_xlnm.Print_Area" localSheetId="12">'KI Lpi_Leány_20'!$A$1:$J$61</definedName>
    <definedName name="_xlnm.Print_Area" localSheetId="4">'KI_Zlpu_Fiú_20 '!$A$1:$J$61</definedName>
    <definedName name="_xlnm.Print_Area" localSheetId="8">'KI_Zlpu_Leány_20 '!$A$1:$J$61</definedName>
    <definedName name="_xlnm.Print_Area" localSheetId="13">'Nevezés OB'!$A$1:$K$146</definedName>
    <definedName name="_xlnm.Print_Area" localSheetId="15">'Oklevél(állóA5)csapat'!$D$3:$U$232</definedName>
    <definedName name="_xlnm.Print_Area" localSheetId="14">'Oklevél(állóA5)egyéni'!$D$3:$T$229</definedName>
    <definedName name="Versenyszámok">Munka1!$A$1:$A$23</definedName>
  </definedNames>
  <calcPr calcId="145621"/>
</workbook>
</file>

<file path=xl/calcChain.xml><?xml version="1.0" encoding="utf-8"?>
<calcChain xmlns="http://schemas.openxmlformats.org/spreadsheetml/2006/main">
  <c r="B126" i="20" l="1"/>
  <c r="C126" i="20"/>
  <c r="B104" i="20"/>
  <c r="B105" i="20"/>
  <c r="I9" i="16"/>
  <c r="I3" i="4"/>
  <c r="I5" i="4"/>
  <c r="I6" i="4"/>
  <c r="I4" i="26"/>
  <c r="I5" i="26"/>
  <c r="F194" i="17" l="1"/>
  <c r="F118" i="17"/>
  <c r="F42" i="17"/>
  <c r="G197" i="25"/>
  <c r="G120" i="25"/>
  <c r="G44" i="25"/>
  <c r="C127" i="20"/>
  <c r="G23" i="25" l="1"/>
  <c r="C106" i="20"/>
  <c r="C115" i="20"/>
  <c r="B115" i="20"/>
  <c r="I8" i="9" l="1"/>
  <c r="I6" i="8"/>
  <c r="I9" i="8"/>
  <c r="I11" i="2" l="1"/>
  <c r="I12" i="2"/>
  <c r="I13" i="2"/>
  <c r="I14" i="2"/>
  <c r="G176" i="17" l="1"/>
  <c r="G100" i="17"/>
  <c r="G176" i="25"/>
  <c r="G99" i="25"/>
  <c r="G24" i="17"/>
  <c r="D56" i="20"/>
  <c r="E56" i="20"/>
  <c r="F56" i="20"/>
  <c r="D55" i="20"/>
  <c r="E55" i="20"/>
  <c r="F55" i="20"/>
  <c r="D54" i="20"/>
  <c r="E54" i="20"/>
  <c r="F54" i="20"/>
  <c r="C55" i="20"/>
  <c r="C56" i="20"/>
  <c r="C54" i="20"/>
  <c r="B62" i="20"/>
  <c r="B61" i="20"/>
  <c r="C61" i="20"/>
  <c r="C62" i="20"/>
  <c r="J45" i="20"/>
  <c r="J44" i="20"/>
  <c r="J43" i="20"/>
  <c r="I44" i="20"/>
  <c r="I45" i="20"/>
  <c r="I43" i="20"/>
  <c r="C32" i="20"/>
  <c r="J55" i="20"/>
  <c r="J56" i="20"/>
  <c r="I55" i="20"/>
  <c r="I56" i="20"/>
  <c r="J54" i="20"/>
  <c r="I54" i="20"/>
  <c r="B55" i="20"/>
  <c r="B56" i="20"/>
  <c r="B54" i="20"/>
  <c r="I60" i="26" l="1"/>
  <c r="I59" i="26"/>
  <c r="I58" i="26"/>
  <c r="I54" i="26"/>
  <c r="I53" i="26"/>
  <c r="I52" i="26"/>
  <c r="I48" i="26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3" i="26"/>
  <c r="I61" i="26" l="1"/>
  <c r="I37" i="26"/>
  <c r="I43" i="26"/>
  <c r="K56" i="20"/>
  <c r="K55" i="20"/>
  <c r="K54" i="20"/>
  <c r="I55" i="26"/>
  <c r="I49" i="26"/>
  <c r="C122" i="20"/>
  <c r="C116" i="20"/>
  <c r="B116" i="20"/>
  <c r="C117" i="20"/>
  <c r="C109" i="20"/>
  <c r="C128" i="20"/>
  <c r="C120" i="20"/>
  <c r="C138" i="20"/>
  <c r="C139" i="20"/>
  <c r="C137" i="20"/>
  <c r="C131" i="20"/>
  <c r="B138" i="20"/>
  <c r="B139" i="20"/>
  <c r="B137" i="20"/>
  <c r="B131" i="20"/>
  <c r="B128" i="20"/>
  <c r="B120" i="20"/>
  <c r="B117" i="20"/>
  <c r="B109" i="20"/>
  <c r="C98" i="20"/>
  <c r="B106" i="20"/>
  <c r="B98" i="20"/>
  <c r="C94" i="20"/>
  <c r="C95" i="20"/>
  <c r="C93" i="20"/>
  <c r="C87" i="20"/>
  <c r="B94" i="20"/>
  <c r="B95" i="20"/>
  <c r="B93" i="20"/>
  <c r="B87" i="20"/>
  <c r="C83" i="20"/>
  <c r="C84" i="20"/>
  <c r="C82" i="20"/>
  <c r="C76" i="20"/>
  <c r="B83" i="20"/>
  <c r="B84" i="20"/>
  <c r="B82" i="20"/>
  <c r="B76" i="20"/>
  <c r="C72" i="20"/>
  <c r="C73" i="20"/>
  <c r="C71" i="20"/>
  <c r="C65" i="20"/>
  <c r="B72" i="20"/>
  <c r="B73" i="20"/>
  <c r="B71" i="20"/>
  <c r="B65" i="20"/>
  <c r="C50" i="20"/>
  <c r="C51" i="20"/>
  <c r="C49" i="20"/>
  <c r="C43" i="20"/>
  <c r="B50" i="20"/>
  <c r="B51" i="20"/>
  <c r="B49" i="20"/>
  <c r="B43" i="20"/>
  <c r="C39" i="20"/>
  <c r="C40" i="20"/>
  <c r="C38" i="20"/>
  <c r="B39" i="20"/>
  <c r="B40" i="20"/>
  <c r="B38" i="20"/>
  <c r="B32" i="20"/>
  <c r="C28" i="20"/>
  <c r="C29" i="20"/>
  <c r="C27" i="20"/>
  <c r="C21" i="20"/>
  <c r="B27" i="20"/>
  <c r="B28" i="20"/>
  <c r="B29" i="20"/>
  <c r="B21" i="20"/>
  <c r="C17" i="20"/>
  <c r="C18" i="20"/>
  <c r="C16" i="20"/>
  <c r="C10" i="20"/>
  <c r="B18" i="20"/>
  <c r="B12" i="20"/>
  <c r="B17" i="20"/>
  <c r="B11" i="20"/>
  <c r="B16" i="20"/>
  <c r="B10" i="20"/>
  <c r="G194" i="25"/>
  <c r="G117" i="25"/>
  <c r="G41" i="25"/>
  <c r="I60" i="9"/>
  <c r="I59" i="9"/>
  <c r="I58" i="9"/>
  <c r="I54" i="9"/>
  <c r="I53" i="9"/>
  <c r="I52" i="9"/>
  <c r="I48" i="9"/>
  <c r="I47" i="9"/>
  <c r="I46" i="9"/>
  <c r="I42" i="9"/>
  <c r="I41" i="9"/>
  <c r="I40" i="9"/>
  <c r="I36" i="9"/>
  <c r="I35" i="9"/>
  <c r="I34" i="9"/>
  <c r="I60" i="4"/>
  <c r="I59" i="4"/>
  <c r="I58" i="4"/>
  <c r="I54" i="4"/>
  <c r="I53" i="4"/>
  <c r="I52" i="4"/>
  <c r="I48" i="4"/>
  <c r="I47" i="4"/>
  <c r="I46" i="4"/>
  <c r="I42" i="4"/>
  <c r="I41" i="4"/>
  <c r="I40" i="4"/>
  <c r="I36" i="4"/>
  <c r="I35" i="4"/>
  <c r="I34" i="4"/>
  <c r="I60" i="8"/>
  <c r="I59" i="8"/>
  <c r="I58" i="8"/>
  <c r="I54" i="8"/>
  <c r="I53" i="8"/>
  <c r="I52" i="8"/>
  <c r="I48" i="8"/>
  <c r="I47" i="8"/>
  <c r="I46" i="8"/>
  <c r="I42" i="8"/>
  <c r="I41" i="8"/>
  <c r="I40" i="8"/>
  <c r="I36" i="8"/>
  <c r="I35" i="8"/>
  <c r="I34" i="8"/>
  <c r="I60" i="16"/>
  <c r="I59" i="16"/>
  <c r="I58" i="16"/>
  <c r="I54" i="16"/>
  <c r="I53" i="16"/>
  <c r="I52" i="16"/>
  <c r="I48" i="16"/>
  <c r="I47" i="16"/>
  <c r="I46" i="16"/>
  <c r="I42" i="16"/>
  <c r="I41" i="16"/>
  <c r="I40" i="16"/>
  <c r="I36" i="16"/>
  <c r="I35" i="16"/>
  <c r="I34" i="16"/>
  <c r="I60" i="24"/>
  <c r="I59" i="24"/>
  <c r="I58" i="24"/>
  <c r="I54" i="24"/>
  <c r="I53" i="24"/>
  <c r="I52" i="24"/>
  <c r="I48" i="24"/>
  <c r="I47" i="24"/>
  <c r="I46" i="24"/>
  <c r="I42" i="24"/>
  <c r="I41" i="24"/>
  <c r="I40" i="24"/>
  <c r="I36" i="24"/>
  <c r="I35" i="24"/>
  <c r="I34" i="24"/>
  <c r="I60" i="22"/>
  <c r="I59" i="22"/>
  <c r="I58" i="22"/>
  <c r="I54" i="22"/>
  <c r="I53" i="22"/>
  <c r="I52" i="22"/>
  <c r="I48" i="22"/>
  <c r="I47" i="22"/>
  <c r="I46" i="22"/>
  <c r="I42" i="22"/>
  <c r="I41" i="22"/>
  <c r="I40" i="22"/>
  <c r="I36" i="22"/>
  <c r="I35" i="22"/>
  <c r="I34" i="22"/>
  <c r="I60" i="7"/>
  <c r="I59" i="7"/>
  <c r="I58" i="7"/>
  <c r="I54" i="7"/>
  <c r="I53" i="7"/>
  <c r="I52" i="7"/>
  <c r="I48" i="7"/>
  <c r="I47" i="7"/>
  <c r="I46" i="7"/>
  <c r="I42" i="7"/>
  <c r="I41" i="7"/>
  <c r="I40" i="7"/>
  <c r="I36" i="7"/>
  <c r="I35" i="7"/>
  <c r="I34" i="7"/>
  <c r="I60" i="23"/>
  <c r="I59" i="23"/>
  <c r="I58" i="23"/>
  <c r="I54" i="23"/>
  <c r="I53" i="23"/>
  <c r="I52" i="23"/>
  <c r="I48" i="23"/>
  <c r="I47" i="23"/>
  <c r="I46" i="23"/>
  <c r="I42" i="23"/>
  <c r="I41" i="23"/>
  <c r="I40" i="23"/>
  <c r="I36" i="23"/>
  <c r="I35" i="23"/>
  <c r="I34" i="23"/>
  <c r="I60" i="21"/>
  <c r="I59" i="21"/>
  <c r="I58" i="21"/>
  <c r="I54" i="21"/>
  <c r="I53" i="21"/>
  <c r="I52" i="21"/>
  <c r="I48" i="21"/>
  <c r="I47" i="21"/>
  <c r="I46" i="21"/>
  <c r="I42" i="21"/>
  <c r="I41" i="21"/>
  <c r="I40" i="21"/>
  <c r="I36" i="21"/>
  <c r="I35" i="21"/>
  <c r="I34" i="21"/>
  <c r="I60" i="6"/>
  <c r="I59" i="6"/>
  <c r="I58" i="6"/>
  <c r="I54" i="6"/>
  <c r="I53" i="6"/>
  <c r="I52" i="6"/>
  <c r="I48" i="6"/>
  <c r="I47" i="6"/>
  <c r="I46" i="6"/>
  <c r="I42" i="6"/>
  <c r="I41" i="6"/>
  <c r="I40" i="6"/>
  <c r="I36" i="6"/>
  <c r="I35" i="6"/>
  <c r="I34" i="6"/>
  <c r="I60" i="2"/>
  <c r="I59" i="2"/>
  <c r="I58" i="2"/>
  <c r="I54" i="2"/>
  <c r="I53" i="2"/>
  <c r="I52" i="2"/>
  <c r="I48" i="2"/>
  <c r="I47" i="2"/>
  <c r="I46" i="2"/>
  <c r="I42" i="2"/>
  <c r="I41" i="2"/>
  <c r="I40" i="2"/>
  <c r="I34" i="2"/>
  <c r="I35" i="2"/>
  <c r="I36" i="2"/>
  <c r="I24" i="2"/>
  <c r="I61" i="6" l="1"/>
  <c r="I61" i="2"/>
  <c r="I61" i="21"/>
  <c r="I49" i="9"/>
  <c r="I61" i="8"/>
  <c r="I55" i="16"/>
  <c r="I49" i="24"/>
  <c r="I37" i="24"/>
  <c r="I61" i="7"/>
  <c r="I55" i="2"/>
  <c r="I37" i="2"/>
  <c r="I49" i="2"/>
  <c r="I55" i="21"/>
  <c r="I55" i="7"/>
  <c r="I61" i="22"/>
  <c r="I55" i="8"/>
  <c r="I61" i="4"/>
  <c r="I61" i="23"/>
  <c r="I49" i="7"/>
  <c r="I55" i="22"/>
  <c r="I61" i="24"/>
  <c r="I37" i="8"/>
  <c r="I49" i="8"/>
  <c r="I55" i="4"/>
  <c r="I61" i="9"/>
  <c r="I55" i="6"/>
  <c r="I55" i="23"/>
  <c r="I55" i="24"/>
  <c r="I61" i="16"/>
  <c r="I55" i="9"/>
  <c r="I37" i="7"/>
  <c r="I43" i="9"/>
  <c r="I43" i="23"/>
  <c r="I43" i="6"/>
  <c r="I49" i="4"/>
  <c r="I43" i="4"/>
  <c r="I37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L50" i="25" s="1"/>
  <c r="B132" i="20"/>
  <c r="B133" i="20"/>
  <c r="B121" i="20"/>
  <c r="B122" i="20"/>
  <c r="B110" i="20"/>
  <c r="B111" i="20"/>
  <c r="B99" i="20"/>
  <c r="B100" i="20"/>
  <c r="B88" i="20"/>
  <c r="B89" i="20"/>
  <c r="B77" i="20"/>
  <c r="B78" i="20"/>
  <c r="B66" i="20"/>
  <c r="B67" i="20"/>
  <c r="B44" i="20"/>
  <c r="B45" i="20"/>
  <c r="B33" i="20"/>
  <c r="B34" i="20"/>
  <c r="B22" i="20"/>
  <c r="B23" i="20"/>
  <c r="F39" i="17"/>
  <c r="L126" i="25" l="1"/>
  <c r="L203" i="25"/>
  <c r="F191" i="17"/>
  <c r="F115" i="17"/>
  <c r="J88" i="20" l="1"/>
  <c r="J89" i="20"/>
  <c r="I88" i="20"/>
  <c r="I89" i="20"/>
  <c r="J87" i="20"/>
  <c r="I87" i="20"/>
  <c r="J77" i="20"/>
  <c r="J78" i="20"/>
  <c r="I77" i="20"/>
  <c r="I78" i="20"/>
  <c r="J76" i="20"/>
  <c r="I76" i="20"/>
  <c r="J33" i="20"/>
  <c r="J34" i="20"/>
  <c r="I33" i="20"/>
  <c r="I34" i="20"/>
  <c r="J32" i="20"/>
  <c r="I32" i="20"/>
  <c r="J10" i="20"/>
  <c r="J11" i="20"/>
  <c r="I10" i="20"/>
  <c r="I11" i="20"/>
  <c r="C89" i="20"/>
  <c r="D89" i="20"/>
  <c r="E89" i="20"/>
  <c r="F89" i="20"/>
  <c r="C88" i="20"/>
  <c r="D88" i="20"/>
  <c r="E88" i="20"/>
  <c r="F88" i="20"/>
  <c r="D87" i="20"/>
  <c r="E87" i="20"/>
  <c r="F87" i="20"/>
  <c r="C78" i="20"/>
  <c r="D78" i="20"/>
  <c r="E78" i="20"/>
  <c r="F78" i="20"/>
  <c r="C77" i="20"/>
  <c r="D77" i="20"/>
  <c r="E77" i="20"/>
  <c r="F77" i="20"/>
  <c r="D76" i="20"/>
  <c r="E76" i="20"/>
  <c r="F76" i="20"/>
  <c r="C45" i="20"/>
  <c r="D45" i="20"/>
  <c r="E45" i="20"/>
  <c r="F45" i="20"/>
  <c r="C44" i="20"/>
  <c r="D44" i="20"/>
  <c r="E44" i="20"/>
  <c r="F44" i="20"/>
  <c r="D43" i="20"/>
  <c r="E43" i="20"/>
  <c r="F43" i="20"/>
  <c r="C34" i="20"/>
  <c r="D34" i="20"/>
  <c r="E34" i="20"/>
  <c r="F34" i="20"/>
  <c r="C33" i="20"/>
  <c r="D33" i="20"/>
  <c r="E33" i="20"/>
  <c r="F33" i="20"/>
  <c r="D32" i="20"/>
  <c r="E32" i="20"/>
  <c r="F32" i="20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89" i="20" s="1"/>
  <c r="I3" i="24"/>
  <c r="I4" i="24"/>
  <c r="K87" i="20" s="1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K45" i="20" s="1"/>
  <c r="I4" i="23"/>
  <c r="K44" i="20" s="1"/>
  <c r="I3" i="23"/>
  <c r="K43" i="20" s="1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K34" i="20" s="1"/>
  <c r="I4" i="21"/>
  <c r="K33" i="20" s="1"/>
  <c r="I3" i="21"/>
  <c r="K32" i="20" s="1"/>
  <c r="K88" i="20" l="1"/>
  <c r="I3" i="7"/>
  <c r="I12" i="7"/>
  <c r="I13" i="7"/>
  <c r="I14" i="7"/>
  <c r="I6" i="7" l="1"/>
  <c r="E132" i="20" l="1"/>
  <c r="J132" i="20"/>
  <c r="J133" i="20"/>
  <c r="I132" i="20"/>
  <c r="I133" i="20"/>
  <c r="I131" i="20"/>
  <c r="J131" i="20"/>
  <c r="I121" i="20"/>
  <c r="I122" i="20"/>
  <c r="I120" i="20"/>
  <c r="J121" i="20"/>
  <c r="J122" i="20"/>
  <c r="J120" i="20"/>
  <c r="C133" i="20"/>
  <c r="D133" i="20"/>
  <c r="E133" i="20"/>
  <c r="F133" i="20"/>
  <c r="C132" i="20"/>
  <c r="D132" i="20"/>
  <c r="F132" i="20"/>
  <c r="D131" i="20"/>
  <c r="E131" i="20"/>
  <c r="F131" i="20"/>
  <c r="D122" i="20"/>
  <c r="E122" i="20"/>
  <c r="F122" i="20"/>
  <c r="C121" i="20"/>
  <c r="D121" i="20"/>
  <c r="E121" i="20"/>
  <c r="F121" i="20"/>
  <c r="D120" i="20"/>
  <c r="E120" i="20"/>
  <c r="F120" i="20"/>
  <c r="J110" i="20"/>
  <c r="J111" i="20"/>
  <c r="I110" i="20"/>
  <c r="I111" i="20"/>
  <c r="I109" i="20"/>
  <c r="J109" i="20"/>
  <c r="J99" i="20"/>
  <c r="J100" i="20"/>
  <c r="I99" i="20"/>
  <c r="I100" i="20"/>
  <c r="J98" i="20"/>
  <c r="I98" i="20"/>
  <c r="C111" i="20"/>
  <c r="D111" i="20"/>
  <c r="E111" i="20"/>
  <c r="F111" i="20"/>
  <c r="C110" i="20"/>
  <c r="D110" i="20"/>
  <c r="E110" i="20"/>
  <c r="F110" i="20"/>
  <c r="D109" i="20"/>
  <c r="E109" i="20"/>
  <c r="F109" i="20"/>
  <c r="C100" i="20"/>
  <c r="D100" i="20"/>
  <c r="E100" i="20"/>
  <c r="F100" i="20"/>
  <c r="C99" i="20"/>
  <c r="D99" i="20"/>
  <c r="E99" i="20"/>
  <c r="F99" i="20"/>
  <c r="D98" i="20"/>
  <c r="E98" i="20"/>
  <c r="F98" i="20"/>
  <c r="J66" i="20"/>
  <c r="J67" i="20"/>
  <c r="I66" i="20"/>
  <c r="I67" i="20"/>
  <c r="I65" i="20"/>
  <c r="J65" i="20"/>
  <c r="F67" i="20"/>
  <c r="C67" i="20"/>
  <c r="D67" i="20"/>
  <c r="E67" i="20"/>
  <c r="C66" i="20"/>
  <c r="D66" i="20"/>
  <c r="E66" i="20"/>
  <c r="F66" i="20"/>
  <c r="D65" i="20"/>
  <c r="E65" i="20"/>
  <c r="F65" i="20"/>
  <c r="J22" i="20"/>
  <c r="J23" i="20"/>
  <c r="J21" i="20"/>
  <c r="I22" i="20"/>
  <c r="I23" i="20"/>
  <c r="I21" i="20"/>
  <c r="J12" i="20"/>
  <c r="I12" i="20"/>
  <c r="C23" i="20"/>
  <c r="D23" i="20"/>
  <c r="E23" i="20"/>
  <c r="F23" i="20"/>
  <c r="C22" i="20"/>
  <c r="D22" i="20"/>
  <c r="E22" i="20"/>
  <c r="F22" i="20"/>
  <c r="D21" i="20"/>
  <c r="E21" i="20"/>
  <c r="F21" i="20"/>
  <c r="D12" i="20"/>
  <c r="E12" i="20"/>
  <c r="F12" i="20"/>
  <c r="D11" i="20"/>
  <c r="E11" i="20"/>
  <c r="F11" i="20"/>
  <c r="C11" i="20"/>
  <c r="C12" i="20"/>
  <c r="D10" i="20"/>
  <c r="E10" i="20"/>
  <c r="F10" i="20"/>
  <c r="I8" i="7" l="1"/>
  <c r="I5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7" i="9"/>
  <c r="I3" i="9"/>
  <c r="I5" i="9"/>
  <c r="I6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K131" i="20" s="1"/>
  <c r="I4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3" i="8"/>
  <c r="I10" i="8"/>
  <c r="I4" i="8"/>
  <c r="I11" i="8"/>
  <c r="I7" i="8"/>
  <c r="I5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8" i="8"/>
  <c r="K109" i="20" s="1"/>
  <c r="I6" i="16"/>
  <c r="I7" i="16"/>
  <c r="I10" i="16"/>
  <c r="I8" i="16"/>
  <c r="I3" i="16"/>
  <c r="I4" i="16"/>
  <c r="I5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1" i="16"/>
  <c r="K100" i="20" s="1"/>
  <c r="I10" i="6"/>
  <c r="I3" i="6"/>
  <c r="I5" i="6"/>
  <c r="I7" i="6"/>
  <c r="I4" i="6"/>
  <c r="I9" i="6"/>
  <c r="I8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6" i="6"/>
  <c r="I4" i="2"/>
  <c r="I10" i="2"/>
  <c r="I6" i="2"/>
  <c r="I5" i="2"/>
  <c r="I8" i="2"/>
  <c r="I3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  <c r="K48" i="17" l="1"/>
  <c r="K124" i="17"/>
  <c r="K200" i="17"/>
  <c r="K121" i="20"/>
  <c r="K111" i="20"/>
  <c r="K122" i="20"/>
  <c r="K120" i="20"/>
  <c r="K99" i="20"/>
  <c r="K66" i="20"/>
  <c r="K11" i="20"/>
  <c r="K10" i="20"/>
  <c r="K12" i="20"/>
  <c r="K110" i="20"/>
  <c r="K98" i="20"/>
  <c r="K133" i="20"/>
  <c r="K132" i="20"/>
  <c r="K65" i="20"/>
  <c r="K67" i="20"/>
  <c r="K22" i="20"/>
  <c r="K21" i="20"/>
  <c r="K23" i="20"/>
</calcChain>
</file>

<file path=xl/sharedStrings.xml><?xml version="1.0" encoding="utf-8"?>
<sst xmlns="http://schemas.openxmlformats.org/spreadsheetml/2006/main" count="650" uniqueCount="165">
  <si>
    <t>Szül.</t>
  </si>
  <si>
    <t>Iskola</t>
  </si>
  <si>
    <t>Település</t>
  </si>
  <si>
    <t>Megye</t>
  </si>
  <si>
    <t>Versenyző</t>
  </si>
  <si>
    <t>Össz</t>
  </si>
  <si>
    <t>Ssz.</t>
  </si>
  <si>
    <t>Bács-Kiskun</t>
  </si>
  <si>
    <t>Kecskemét</t>
  </si>
  <si>
    <t>Kalocsa</t>
  </si>
  <si>
    <t>név</t>
  </si>
  <si>
    <t>I.</t>
  </si>
  <si>
    <t>II.</t>
  </si>
  <si>
    <t>III.</t>
  </si>
  <si>
    <t>1.</t>
  </si>
  <si>
    <t>2.</t>
  </si>
  <si>
    <t>3.</t>
  </si>
  <si>
    <t>Nevezés - Bács-Kiskun Megye</t>
  </si>
  <si>
    <t>-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</si>
  <si>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</si>
  <si>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</si>
  <si>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</si>
  <si>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</si>
  <si>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</si>
  <si>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</si>
  <si>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</si>
  <si>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</si>
  <si>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</si>
  <si>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</si>
  <si>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</si>
  <si>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</si>
  <si>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</si>
  <si>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</si>
  <si>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</si>
  <si>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</si>
  <si>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</si>
  <si>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</si>
  <si>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Bács-Kiskun Megyei Bajnokságán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</si>
  <si>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</si>
  <si>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</si>
  <si>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</si>
  <si>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</si>
  <si>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</si>
  <si>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</si>
  <si>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</si>
  <si>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</si>
  <si>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</si>
  <si>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</si>
  <si>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</si>
  <si>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</si>
  <si>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</si>
  <si>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BKkMSSZ főtitkár</t>
  </si>
  <si>
    <t>Szabó Ferenc</t>
  </si>
  <si>
    <t xml:space="preserve">   Nagy Mátyás</t>
  </si>
  <si>
    <t xml:space="preserve">    BKkMSSZ elnök</t>
  </si>
  <si>
    <t>Megye: Bács-Kiskun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</si>
  <si>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</si>
  <si>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</si>
  <si>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</si>
  <si>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</si>
  <si>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</si>
  <si>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</si>
  <si>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</si>
  <si>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Baja</t>
  </si>
  <si>
    <t>Bányai Júlia Gimnázium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</si>
  <si>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</si>
  <si>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</si>
  <si>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</si>
  <si>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</si>
  <si>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</si>
  <si>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</si>
  <si>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</si>
  <si>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</si>
  <si>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</si>
  <si>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</si>
  <si>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Zárltirányzékú Légpuska 20 lövéses - Fiú "középiskolás" kategória - EGYÉNI</t>
  </si>
  <si>
    <t>Zárttirányzékú Légpuska 20 lövéses - Fiú "középiskolás"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</si>
  <si>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</si>
  <si>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</si>
  <si>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</si>
  <si>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>DNS</t>
  </si>
  <si>
    <t xml:space="preserve">ÁLTALÁNOS ÉS KÖZÉPISKOLÁSOK
légpuskás és légpisztolyos
</t>
  </si>
  <si>
    <t>Bács-Kiskun Megye</t>
  </si>
  <si>
    <t>4.</t>
  </si>
  <si>
    <t>5.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</si>
  <si>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</si>
  <si>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</si>
  <si>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</si>
  <si>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</si>
  <si>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Tóth Bajnai Brúnó</t>
  </si>
  <si>
    <t>Boller Zsófia</t>
  </si>
  <si>
    <t>Marozsi Lenke</t>
  </si>
  <si>
    <t>Váradi Dorottya</t>
  </si>
  <si>
    <t>Kalocsai Eperföldi Sportiskolai Általános Iskola</t>
  </si>
  <si>
    <t>Mácsai Anna</t>
  </si>
  <si>
    <t>Kecskeméti Bolyai János Gimnázium</t>
  </si>
  <si>
    <t>Kecskemlti Katona József Gimnázium</t>
  </si>
  <si>
    <t>Kecskeméti Katona Józse f Gimnázium</t>
  </si>
  <si>
    <t>Kecskeméti Katona József Gimnázium</t>
  </si>
  <si>
    <t>Versenyengedélyszám:</t>
  </si>
  <si>
    <t>Megyei Bajnoksága</t>
  </si>
  <si>
    <t>Nagy Mátyás BKkMSSZ elnök sk</t>
  </si>
  <si>
    <t>Nagykőrös, 2022. november 12.</t>
  </si>
  <si>
    <t>zártirányzékú légpuska 20 lövés</t>
  </si>
  <si>
    <t>nyílt irányzékú légpuska 20 lövés</t>
  </si>
  <si>
    <t>Ladányi Dávid István</t>
  </si>
  <si>
    <t>Bajai III. Béla Gimnázium</t>
  </si>
  <si>
    <t>Roxin Andor</t>
  </si>
  <si>
    <t>Vörös János</t>
  </si>
  <si>
    <t>Nagyasszonyunk Katolikus Óvoda, Általános Iskola és Gimnázium</t>
  </si>
  <si>
    <t>Tiszakécskei Móricz Zsigmond Általános Iskola és Gimnázium</t>
  </si>
  <si>
    <t>Tiszakécske</t>
  </si>
  <si>
    <t>Bajzáth Botond</t>
  </si>
  <si>
    <t>Bognár-Szabó Mihály</t>
  </si>
  <si>
    <t>Gillich Bálint Kristóf</t>
  </si>
  <si>
    <t>Kecskeméti Bányai Júlia Gimnázium</t>
  </si>
  <si>
    <t>Kecskeméti SZC Kandó Kálmán Technikum</t>
  </si>
  <si>
    <t>Kalocsai Szent István Gimnázium</t>
  </si>
  <si>
    <t>Bartus Helga</t>
  </si>
  <si>
    <t>Gergely Lana</t>
  </si>
  <si>
    <t>Kenyeres Nóra</t>
  </si>
  <si>
    <t>Kovács Bianka</t>
  </si>
  <si>
    <t>Kecskeméti Corvin Mátyás Általános Iskola</t>
  </si>
  <si>
    <t>Kopó Anna</t>
  </si>
  <si>
    <t>Dunapataj</t>
  </si>
  <si>
    <t>Dunapataji Kodály Zoltán Általános Iskola és Alapfokú Művészeti Iskola</t>
  </si>
  <si>
    <t>Csikós Alíz</t>
  </si>
  <si>
    <t>Czuczu Szilárda</t>
  </si>
  <si>
    <t>Kovács Máté</t>
  </si>
  <si>
    <t>Tokodi András Láaszló</t>
  </si>
  <si>
    <t>Unti Szabolcs</t>
  </si>
  <si>
    <t>Berde Ádám</t>
  </si>
  <si>
    <t>Boros Péter</t>
  </si>
  <si>
    <t>Horváth Szabolcs</t>
  </si>
  <si>
    <t>Schultz Antal Arnold</t>
  </si>
  <si>
    <t>Szeitz Levente</t>
  </si>
  <si>
    <t>Farkas Roland</t>
  </si>
  <si>
    <t>Bácskai Általános Iskola</t>
  </si>
  <si>
    <t>Bácsbokod</t>
  </si>
  <si>
    <t>Szent Imre Katolikus Óvoda és Általános Iskola</t>
  </si>
  <si>
    <t>Farkas Réka</t>
  </si>
  <si>
    <t>Gál Janka</t>
  </si>
  <si>
    <t>Szent László Általános Művelődési Központ</t>
  </si>
  <si>
    <t>Gelányi Luca</t>
  </si>
  <si>
    <t>Kovács Boglárka</t>
  </si>
  <si>
    <t>Králik Réka</t>
  </si>
  <si>
    <t>Kecskeméti Református Gimnázium</t>
  </si>
  <si>
    <t>Helvécia-Ballószögi Általános Iskila Feketeerdői Tagiskola</t>
  </si>
  <si>
    <t>Helvécia</t>
  </si>
  <si>
    <t>Kökény Gábor</t>
  </si>
  <si>
    <t>Kalmár Blanka</t>
  </si>
  <si>
    <t>Kecskeméti SZC Szent-Györgyi Albert Technikum</t>
  </si>
  <si>
    <t>Helyszín: Nagykőrös</t>
  </si>
  <si>
    <t>Időpont: 2022. 11. 12.</t>
  </si>
  <si>
    <t>406/C-11/03/2022</t>
  </si>
  <si>
    <t>2022. évi</t>
  </si>
  <si>
    <t>Kecskeméti Belvárosi Zrínyi Ilona Általános Iskola Magyar Ilona Tagiskolája</t>
  </si>
  <si>
    <t>4/6</t>
  </si>
  <si>
    <t>1/6</t>
  </si>
  <si>
    <t>Boros Péter, Schultz Antal Arnold, Szeitz Levente</t>
  </si>
  <si>
    <t>A Magyar Sportlövők Szövetsége Bács-Kiskun Megyei Sportlövő Szövetsége a megyei döntőn elért eredményeik alapján a következő</t>
  </si>
  <si>
    <t>Szabó Ferenc BKkMSSZ főtitkár sk</t>
  </si>
  <si>
    <t>tanulókat nevezi a Magyar Sportlövők Szövetsége 2022/23 évi Általános és Középiskolák  Országos Bajnokságára.</t>
  </si>
  <si>
    <t>Nagykőrüs, 2022. 11.12.</t>
  </si>
  <si>
    <t>EREDMÉNYEK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</si>
</sst>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40"/>
      <color rgb="FF000080"/>
      <name val="Monotype Corsiva"/>
      <family val="4"/>
      <charset val="238"/>
    </font>
    <font>
      <b/>
      <sz val="18"/>
      <color rgb="FF0000FF"/>
      <name val="Arial"/>
      <family val="2"/>
    </font>
    <font>
      <b/>
      <sz val="18"/>
      <color rgb="FF0000FF"/>
      <name val="Arial CE"/>
      <family val="2"/>
      <charset val="238"/>
    </font>
    <font>
      <sz val="10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0"/>
      <color rgb="FF0000FF"/>
      <name val="Arial"/>
      <family val="2"/>
    </font>
    <font>
      <b/>
      <sz val="18"/>
      <color rgb="FF0000FF"/>
      <name val="Arial CE"/>
      <charset val="238"/>
    </font>
    <font>
      <sz val="10"/>
      <color rgb="FF000080"/>
      <name val="Arial CE"/>
      <charset val="238"/>
    </font>
    <font>
      <sz val="11"/>
      <color indexed="8"/>
      <name val="Calibri"/>
      <family val="2"/>
      <charset val="238"/>
      <scheme val="minor"/>
    </font>
    <font>
      <sz val="22"/>
      <color rgb="FF000080"/>
      <name val="Monotype Corsiva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99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26" fillId="0" borderId="0" xfId="0" applyFont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1" fillId="0" borderId="1" xfId="0" applyFont="1" applyBorder="1"/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0" applyFont="1"/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4" fillId="0" borderId="0" xfId="0" applyFont="1"/>
    <xf numFmtId="0" fontId="0" fillId="0" borderId="0" xfId="0" applyAlignment="1">
      <alignment horizontal="right" vertical="center"/>
    </xf>
    <xf numFmtId="0" fontId="41" fillId="5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/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0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4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Alignment="1"/>
    <xf numFmtId="0" fontId="5" fillId="0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/>
    <xf numFmtId="0" fontId="47" fillId="0" borderId="0" xfId="0" applyFont="1"/>
    <xf numFmtId="0" fontId="47" fillId="0" borderId="0" xfId="0" applyFont="1" applyAlignment="1">
      <alignment horizontal="left"/>
    </xf>
    <xf numFmtId="0" fontId="45" fillId="0" borderId="0" xfId="0" applyFont="1" applyAlignment="1"/>
    <xf numFmtId="0" fontId="49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38" fillId="0" borderId="0" xfId="0" applyFont="1" applyAlignment="1"/>
    <xf numFmtId="0" fontId="30" fillId="0" borderId="0" xfId="0" applyFont="1" applyAlignment="1">
      <alignment horizont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4" borderId="0" xfId="0" applyFill="1" applyBorder="1" applyAlignment="1">
      <alignment horizontal="left" vertical="center"/>
    </xf>
    <xf numFmtId="0" fontId="51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3" fillId="0" borderId="0" xfId="0" applyFont="1" applyAlignment="1"/>
    <xf numFmtId="0" fontId="31" fillId="0" borderId="0" xfId="0" applyFont="1" applyAlignment="1">
      <alignment horizontal="right"/>
    </xf>
    <xf numFmtId="0" fontId="38" fillId="0" borderId="0" xfId="0" applyFont="1" applyAlignment="1"/>
    <xf numFmtId="0" fontId="31" fillId="0" borderId="0" xfId="0" applyFont="1" applyAlignment="1"/>
    <xf numFmtId="0" fontId="2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34" fillId="0" borderId="0" xfId="0" applyFont="1" applyAlignment="1"/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/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/>
    <xf numFmtId="0" fontId="31" fillId="0" borderId="0" xfId="0" applyFont="1" applyAlignment="1">
      <alignment horizontal="center" vertical="center"/>
    </xf>
    <xf numFmtId="0" fontId="42" fillId="0" borderId="0" xfId="0" applyFont="1" applyAlignment="1">
      <alignment horizontal="center" wrapText="1"/>
    </xf>
    <xf numFmtId="0" fontId="50" fillId="0" borderId="0" xfId="0" applyFont="1" applyAlignment="1"/>
    <xf numFmtId="0" fontId="43" fillId="0" borderId="0" xfId="0" applyFont="1" applyAlignment="1">
      <alignment horizontal="center" wrapText="1"/>
    </xf>
    <xf numFmtId="0" fontId="52" fillId="0" borderId="0" xfId="0" applyFont="1" applyAlignment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/>
    </xf>
  </cellXfs>
  <cellStyles count="4">
    <cellStyle name="Excel Built-in Normal" xfId="1"/>
    <cellStyle name="Normál" xfId="0" builtinId="0"/>
    <cellStyle name="Normál 2" xfId="2"/>
    <cellStyle name="Normál 2 2" xfId="3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000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4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7</xdr:col>
      <xdr:colOff>66675</xdr:colOff>
      <xdr:row>20</xdr:row>
      <xdr:rowOff>123825</xdr:rowOff>
    </xdr:to>
    <xdr:pic>
      <xdr:nvPicPr>
        <xdr:cNvPr id="1549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64</xdr:row>
      <xdr:rowOff>149320</xdr:rowOff>
    </xdr:from>
    <xdr:to>
      <xdr:col>15</xdr:col>
      <xdr:colOff>0</xdr:colOff>
      <xdr:row>76</xdr:row>
      <xdr:rowOff>152400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11912695"/>
          <a:ext cx="2095500" cy="222240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64</xdr:row>
      <xdr:rowOff>47625</xdr:rowOff>
    </xdr:from>
    <xdr:to>
      <xdr:col>7</xdr:col>
      <xdr:colOff>428625</xdr:colOff>
      <xdr:row>67</xdr:row>
      <xdr:rowOff>31242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325225"/>
          <a:ext cx="1581150" cy="469392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142874</xdr:colOff>
      <xdr:row>64</xdr:row>
      <xdr:rowOff>28574</xdr:rowOff>
    </xdr:from>
    <xdr:to>
      <xdr:col>19</xdr:col>
      <xdr:colOff>85274</xdr:colOff>
      <xdr:row>67</xdr:row>
      <xdr:rowOff>61419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49" y="11791949"/>
          <a:ext cx="1771200" cy="518620"/>
        </a:xfrm>
        <a:prstGeom prst="rect">
          <a:avLst/>
        </a:prstGeom>
      </xdr:spPr>
    </xdr:pic>
    <xdr:clientData/>
  </xdr:twoCellAnchor>
  <xdr:twoCellAnchor editAs="oneCell">
    <xdr:from>
      <xdr:col>8</xdr:col>
      <xdr:colOff>601355</xdr:colOff>
      <xdr:row>140</xdr:row>
      <xdr:rowOff>141082</xdr:rowOff>
    </xdr:from>
    <xdr:to>
      <xdr:col>15</xdr:col>
      <xdr:colOff>0</xdr:colOff>
      <xdr:row>152</xdr:row>
      <xdr:rowOff>152401</xdr:rowOff>
    </xdr:to>
    <xdr:pic>
      <xdr:nvPicPr>
        <xdr:cNvPr id="5" name="Kép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155" y="25753807"/>
          <a:ext cx="2094220" cy="2211594"/>
        </a:xfrm>
        <a:prstGeom prst="rect">
          <a:avLst/>
        </a:prstGeom>
      </xdr:spPr>
    </xdr:pic>
    <xdr:clientData/>
  </xdr:twoCellAnchor>
  <xdr:twoCellAnchor editAs="oneCell">
    <xdr:from>
      <xdr:col>8</xdr:col>
      <xdr:colOff>563048</xdr:colOff>
      <xdr:row>217</xdr:row>
      <xdr:rowOff>7688</xdr:rowOff>
    </xdr:from>
    <xdr:to>
      <xdr:col>14</xdr:col>
      <xdr:colOff>266701</xdr:colOff>
      <xdr:row>228</xdr:row>
      <xdr:rowOff>152399</xdr:rowOff>
    </xdr:to>
    <xdr:pic>
      <xdr:nvPicPr>
        <xdr:cNvPr id="6" name="Kép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7848" y="39612638"/>
          <a:ext cx="2056328" cy="2183061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140</xdr:row>
      <xdr:rowOff>57150</xdr:rowOff>
    </xdr:from>
    <xdr:to>
      <xdr:col>7</xdr:col>
      <xdr:colOff>437400</xdr:colOff>
      <xdr:row>143</xdr:row>
      <xdr:rowOff>40767</xdr:rowOff>
    </xdr:to>
    <xdr:pic>
      <xdr:nvPicPr>
        <xdr:cNvPr id="7" name="Kép 6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24536400"/>
          <a:ext cx="1580400" cy="469392"/>
        </a:xfrm>
        <a:prstGeom prst="rect">
          <a:avLst/>
        </a:prstGeom>
      </xdr:spPr>
    </xdr:pic>
    <xdr:clientData/>
  </xdr:twoCellAnchor>
  <xdr:twoCellAnchor editAs="oneCell">
    <xdr:from>
      <xdr:col>5</xdr:col>
      <xdr:colOff>85724</xdr:colOff>
      <xdr:row>216</xdr:row>
      <xdr:rowOff>57150</xdr:rowOff>
    </xdr:from>
    <xdr:to>
      <xdr:col>7</xdr:col>
      <xdr:colOff>446924</xdr:colOff>
      <xdr:row>219</xdr:row>
      <xdr:rowOff>40767</xdr:rowOff>
    </xdr:to>
    <xdr:pic>
      <xdr:nvPicPr>
        <xdr:cNvPr id="8" name="Kép 7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4" y="37880925"/>
          <a:ext cx="1580400" cy="469392"/>
        </a:xfrm>
        <a:prstGeom prst="rect">
          <a:avLst/>
        </a:prstGeom>
      </xdr:spPr>
    </xdr:pic>
    <xdr:clientData/>
  </xdr:twoCellAnchor>
  <xdr:twoCellAnchor editAs="oneCell">
    <xdr:from>
      <xdr:col>16</xdr:col>
      <xdr:colOff>114300</xdr:colOff>
      <xdr:row>140</xdr:row>
      <xdr:rowOff>38100</xdr:rowOff>
    </xdr:from>
    <xdr:to>
      <xdr:col>19</xdr:col>
      <xdr:colOff>56700</xdr:colOff>
      <xdr:row>143</xdr:row>
      <xdr:rowOff>70945</xdr:rowOff>
    </xdr:to>
    <xdr:pic>
      <xdr:nvPicPr>
        <xdr:cNvPr id="11" name="Kép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25650825"/>
          <a:ext cx="1771200" cy="51862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216</xdr:row>
      <xdr:rowOff>28575</xdr:rowOff>
    </xdr:from>
    <xdr:to>
      <xdr:col>19</xdr:col>
      <xdr:colOff>113850</xdr:colOff>
      <xdr:row>219</xdr:row>
      <xdr:rowOff>61420</xdr:rowOff>
    </xdr:to>
    <xdr:pic>
      <xdr:nvPicPr>
        <xdr:cNvPr id="17" name="Kép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39471600"/>
          <a:ext cx="1771200" cy="518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562963</xdr:colOff>
      <xdr:row>64</xdr:row>
      <xdr:rowOff>140831</xdr:rowOff>
    </xdr:from>
    <xdr:to>
      <xdr:col>15</xdr:col>
      <xdr:colOff>305488</xdr:colOff>
      <xdr:row>77</xdr:row>
      <xdr:rowOff>47456</xdr:rowOff>
    </xdr:to>
    <xdr:pic>
      <xdr:nvPicPr>
        <xdr:cNvPr id="2" name="Kép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8238" y="11418431"/>
          <a:ext cx="2095200" cy="22212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64</xdr:row>
      <xdr:rowOff>47625</xdr:rowOff>
    </xdr:from>
    <xdr:to>
      <xdr:col>8</xdr:col>
      <xdr:colOff>428625</xdr:colOff>
      <xdr:row>67</xdr:row>
      <xdr:rowOff>31242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325225"/>
          <a:ext cx="1581150" cy="469392"/>
        </a:xfrm>
        <a:prstGeom prst="rect">
          <a:avLst/>
        </a:prstGeom>
      </xdr:spPr>
    </xdr:pic>
    <xdr:clientData/>
  </xdr:twoCellAnchor>
  <xdr:twoCellAnchor editAs="oneCell">
    <xdr:from>
      <xdr:col>17</xdr:col>
      <xdr:colOff>142875</xdr:colOff>
      <xdr:row>64</xdr:row>
      <xdr:rowOff>28575</xdr:rowOff>
    </xdr:from>
    <xdr:to>
      <xdr:col>20</xdr:col>
      <xdr:colOff>85275</xdr:colOff>
      <xdr:row>67</xdr:row>
      <xdr:rowOff>47772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306175"/>
          <a:ext cx="1771200" cy="504972"/>
        </a:xfrm>
        <a:prstGeom prst="rect">
          <a:avLst/>
        </a:prstGeom>
      </xdr:spPr>
    </xdr:pic>
    <xdr:clientData/>
  </xdr:twoCellAnchor>
  <xdr:twoCellAnchor editAs="oneCell">
    <xdr:from>
      <xdr:col>10</xdr:col>
      <xdr:colOff>38096</xdr:colOff>
      <xdr:row>141</xdr:row>
      <xdr:rowOff>133350</xdr:rowOff>
    </xdr:from>
    <xdr:to>
      <xdr:col>16</xdr:col>
      <xdr:colOff>47321</xdr:colOff>
      <xdr:row>154</xdr:row>
      <xdr:rowOff>59025</xdr:rowOff>
    </xdr:to>
    <xdr:pic>
      <xdr:nvPicPr>
        <xdr:cNvPr id="5" name="Kép 4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1" y="24774525"/>
          <a:ext cx="2095200" cy="2221200"/>
        </a:xfrm>
        <a:prstGeom prst="rect">
          <a:avLst/>
        </a:prstGeom>
      </xdr:spPr>
    </xdr:pic>
    <xdr:clientData/>
  </xdr:twoCellAnchor>
  <xdr:twoCellAnchor editAs="oneCell">
    <xdr:from>
      <xdr:col>9</xdr:col>
      <xdr:colOff>600071</xdr:colOff>
      <xdr:row>218</xdr:row>
      <xdr:rowOff>133350</xdr:rowOff>
    </xdr:from>
    <xdr:to>
      <xdr:col>15</xdr:col>
      <xdr:colOff>342596</xdr:colOff>
      <xdr:row>231</xdr:row>
      <xdr:rowOff>59025</xdr:rowOff>
    </xdr:to>
    <xdr:pic>
      <xdr:nvPicPr>
        <xdr:cNvPr id="6" name="Kép 5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46" y="38119050"/>
          <a:ext cx="2095200" cy="22212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140</xdr:row>
      <xdr:rowOff>57150</xdr:rowOff>
    </xdr:from>
    <xdr:to>
      <xdr:col>8</xdr:col>
      <xdr:colOff>437400</xdr:colOff>
      <xdr:row>143</xdr:row>
      <xdr:rowOff>40767</xdr:rowOff>
    </xdr:to>
    <xdr:pic>
      <xdr:nvPicPr>
        <xdr:cNvPr id="7" name="Kép 6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24536400"/>
          <a:ext cx="1580400" cy="469392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217</xdr:row>
      <xdr:rowOff>57150</xdr:rowOff>
    </xdr:from>
    <xdr:to>
      <xdr:col>8</xdr:col>
      <xdr:colOff>446924</xdr:colOff>
      <xdr:row>220</xdr:row>
      <xdr:rowOff>40767</xdr:rowOff>
    </xdr:to>
    <xdr:pic>
      <xdr:nvPicPr>
        <xdr:cNvPr id="8" name="Kép 7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4" y="37880925"/>
          <a:ext cx="1580400" cy="469392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152400</xdr:colOff>
      <xdr:row>140</xdr:row>
      <xdr:rowOff>19050</xdr:rowOff>
    </xdr:from>
    <xdr:to>
      <xdr:col>20</xdr:col>
      <xdr:colOff>94800</xdr:colOff>
      <xdr:row>143</xdr:row>
      <xdr:rowOff>49238</xdr:rowOff>
    </xdr:to>
    <xdr:pic>
      <xdr:nvPicPr>
        <xdr:cNvPr id="9" name="Kép 8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24498300"/>
          <a:ext cx="1771200" cy="515963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217</xdr:row>
      <xdr:rowOff>28575</xdr:rowOff>
    </xdr:from>
    <xdr:to>
      <xdr:col>20</xdr:col>
      <xdr:colOff>113850</xdr:colOff>
      <xdr:row>220</xdr:row>
      <xdr:rowOff>58763</xdr:rowOff>
    </xdr:to>
    <xdr:pic>
      <xdr:nvPicPr>
        <xdr:cNvPr id="10" name="Kép 9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37852350"/>
          <a:ext cx="1771200" cy="515963"/>
        </a:xfrm>
        <a:prstGeom prst="rect">
          <a:avLst/>
        </a:prstGeom>
      </xdr:spPr>
    </xdr:pic>
    <xdr:clientData/>
  </xdr:twoCellAnchor>
  <xdr:twoCellAnchor editAs="oneCell">
    <xdr:from>
      <xdr:col>17</xdr:col>
      <xdr:colOff>133350</xdr:colOff>
      <xdr:row>140</xdr:row>
      <xdr:rowOff>19050</xdr:rowOff>
    </xdr:from>
    <xdr:to>
      <xdr:col>20</xdr:col>
      <xdr:colOff>75750</xdr:colOff>
      <xdr:row>143</xdr:row>
      <xdr:rowOff>51895</xdr:rowOff>
    </xdr:to>
    <xdr:pic>
      <xdr:nvPicPr>
        <xdr:cNvPr id="12" name="Kép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24498300"/>
          <a:ext cx="1771200" cy="518620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152400</xdr:colOff>
      <xdr:row>217</xdr:row>
      <xdr:rowOff>28575</xdr:rowOff>
    </xdr:from>
    <xdr:to>
      <xdr:col>20</xdr:col>
      <xdr:colOff>94800</xdr:colOff>
      <xdr:row>220</xdr:row>
      <xdr:rowOff>61420</xdr:rowOff>
    </xdr:to>
    <xdr:pic>
      <xdr:nvPicPr>
        <xdr:cNvPr id="15" name="Kép 1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37852350"/>
          <a:ext cx="1771200" cy="51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25" workbookViewId="0">
      <selection activeCell="I38" sqref="I38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52" t="s">
        <v>19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s="24" customFormat="1" ht="12" customHeight="1" x14ac:dyDescent="0.35">
      <c r="A2" s="79"/>
      <c r="B2" s="79"/>
      <c r="C2" s="115"/>
      <c r="D2" s="79"/>
      <c r="E2" s="79"/>
      <c r="F2" s="79"/>
      <c r="G2" s="79"/>
      <c r="H2" s="79"/>
      <c r="I2" s="79"/>
      <c r="J2" s="79"/>
    </row>
    <row r="3" spans="1:10" s="24" customFormat="1" ht="23.25" x14ac:dyDescent="0.35">
      <c r="A3" s="153" t="s">
        <v>155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0" s="24" customFormat="1" ht="115.5" customHeight="1" x14ac:dyDescent="0.35">
      <c r="A4" s="154" t="s">
        <v>81</v>
      </c>
      <c r="B4" s="155"/>
      <c r="C4" s="155"/>
      <c r="D4" s="155"/>
      <c r="E4" s="155"/>
      <c r="F4" s="155"/>
      <c r="G4" s="155"/>
      <c r="H4" s="155"/>
      <c r="I4" s="155"/>
      <c r="J4" s="155"/>
    </row>
    <row r="5" spans="1:10" s="24" customFormat="1" ht="23.25" x14ac:dyDescent="0.35">
      <c r="A5" s="153" t="s">
        <v>100</v>
      </c>
      <c r="B5" s="153"/>
      <c r="C5" s="153"/>
      <c r="D5" s="153"/>
      <c r="E5" s="153"/>
      <c r="F5" s="158"/>
      <c r="G5" s="158"/>
      <c r="H5" s="158"/>
      <c r="I5" s="158"/>
      <c r="J5" s="158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57"/>
      <c r="B21" s="157"/>
      <c r="C21" s="157"/>
      <c r="D21" s="157"/>
      <c r="E21" s="157"/>
      <c r="F21" s="157"/>
      <c r="G21" s="157"/>
      <c r="H21" s="157"/>
      <c r="I21" s="157"/>
      <c r="J21" s="157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53"/>
      <c r="B23" s="153"/>
      <c r="C23" s="153"/>
      <c r="D23" s="153"/>
      <c r="E23" s="153"/>
      <c r="F23" s="153"/>
      <c r="G23" s="153"/>
      <c r="H23" s="153"/>
      <c r="I23" s="153"/>
      <c r="J23" s="153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56"/>
      <c r="B25" s="156"/>
      <c r="C25" s="156"/>
      <c r="D25" s="156"/>
      <c r="E25" s="156"/>
      <c r="F25" s="156"/>
      <c r="G25" s="156"/>
      <c r="H25" s="156"/>
      <c r="I25" s="156"/>
      <c r="J25" s="156"/>
    </row>
    <row r="26" spans="1:21" ht="12.75" customHeight="1" x14ac:dyDescent="0.2"/>
    <row r="27" spans="1:21" s="26" customFormat="1" ht="18" customHeight="1" x14ac:dyDescent="0.35">
      <c r="A27" s="156"/>
      <c r="B27" s="156"/>
      <c r="C27" s="156"/>
      <c r="D27" s="156"/>
      <c r="E27" s="156"/>
      <c r="F27" s="156"/>
      <c r="G27" s="156"/>
      <c r="H27" s="156"/>
      <c r="I27" s="156"/>
      <c r="J27" s="156"/>
    </row>
    <row r="28" spans="1:21" s="18" customFormat="1" ht="26.25" customHeight="1" x14ac:dyDescent="0.4">
      <c r="A28" s="116"/>
      <c r="B28" s="116"/>
      <c r="C28" s="116"/>
      <c r="D28" s="148" t="s">
        <v>55</v>
      </c>
      <c r="E28" s="148"/>
      <c r="F28" s="148"/>
      <c r="G28" s="148"/>
      <c r="H28" s="149"/>
      <c r="I28" s="117"/>
      <c r="J28" s="19"/>
      <c r="L28" s="116"/>
      <c r="M28" s="116"/>
      <c r="N28" s="116"/>
      <c r="O28" s="116"/>
      <c r="P28" s="116"/>
      <c r="Q28" s="116"/>
      <c r="R28" s="117"/>
      <c r="S28" s="116"/>
      <c r="T28" s="116"/>
      <c r="U28" s="117"/>
    </row>
    <row r="29" spans="1:21" ht="23.25" x14ac:dyDescent="0.35">
      <c r="A29" s="83"/>
      <c r="B29" s="83"/>
      <c r="C29" s="83"/>
      <c r="D29" s="83"/>
      <c r="E29" s="83"/>
    </row>
    <row r="30" spans="1:21" ht="23.25" x14ac:dyDescent="0.35">
      <c r="A30" s="113"/>
      <c r="B30" s="113"/>
      <c r="C30" s="113"/>
      <c r="D30" s="159" t="s">
        <v>152</v>
      </c>
      <c r="E30" s="159"/>
      <c r="F30" s="159"/>
      <c r="G30" s="159"/>
      <c r="H30" s="160"/>
      <c r="L30" s="113"/>
      <c r="M30" s="113"/>
      <c r="N30" s="113"/>
      <c r="O30" s="113"/>
      <c r="P30" s="113"/>
      <c r="Q30" s="113"/>
      <c r="R30" s="113"/>
      <c r="S30" s="113"/>
      <c r="T30" s="113"/>
    </row>
    <row r="31" spans="1:21" ht="23.25" x14ac:dyDescent="0.35">
      <c r="A31" s="83"/>
      <c r="B31" s="83"/>
      <c r="C31" s="83"/>
      <c r="D31" s="83"/>
      <c r="E31" s="83"/>
    </row>
    <row r="32" spans="1:21" ht="23.25" x14ac:dyDescent="0.35">
      <c r="A32" s="114"/>
      <c r="B32" s="114"/>
      <c r="C32" s="114"/>
      <c r="D32" s="150" t="s">
        <v>153</v>
      </c>
      <c r="E32" s="150"/>
      <c r="F32" s="150"/>
      <c r="G32" s="150"/>
      <c r="H32" s="151"/>
      <c r="I32" s="129"/>
      <c r="J32" s="130"/>
      <c r="K32" s="131"/>
      <c r="L32" s="114"/>
      <c r="M32" s="114"/>
      <c r="N32" s="114"/>
      <c r="O32" s="114"/>
      <c r="P32" s="114"/>
      <c r="Q32" s="114"/>
      <c r="R32" s="114"/>
      <c r="S32" s="114"/>
      <c r="T32" s="114"/>
    </row>
    <row r="33" spans="1:15" x14ac:dyDescent="0.2">
      <c r="A33" s="84"/>
      <c r="B33" s="84"/>
      <c r="C33" s="84"/>
      <c r="D33" s="132"/>
      <c r="E33" s="132"/>
      <c r="F33" s="131"/>
      <c r="G33" s="131"/>
      <c r="H33" s="129"/>
      <c r="I33" s="129"/>
      <c r="J33" s="130"/>
      <c r="K33" s="131"/>
    </row>
    <row r="34" spans="1:15" ht="23.25" x14ac:dyDescent="0.35">
      <c r="A34" s="85"/>
      <c r="B34" s="85"/>
      <c r="C34" s="85"/>
      <c r="D34" s="133" t="s">
        <v>99</v>
      </c>
      <c r="E34" s="133"/>
      <c r="F34" s="131"/>
      <c r="G34" s="131"/>
      <c r="H34" s="129"/>
      <c r="I34" s="134" t="s">
        <v>154</v>
      </c>
      <c r="J34" s="130"/>
      <c r="K34" s="131"/>
      <c r="L34" s="85"/>
      <c r="O34" s="85"/>
    </row>
    <row r="36" spans="1:15" ht="23.25" x14ac:dyDescent="0.35">
      <c r="F36" s="85" t="s">
        <v>164</v>
      </c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11">
    <mergeCell ref="D28:H28"/>
    <mergeCell ref="D32:H32"/>
    <mergeCell ref="A1:J1"/>
    <mergeCell ref="A3:J3"/>
    <mergeCell ref="A4:J4"/>
    <mergeCell ref="A27:J27"/>
    <mergeCell ref="A21:J21"/>
    <mergeCell ref="A25:J25"/>
    <mergeCell ref="A23:J23"/>
    <mergeCell ref="A5:J5"/>
    <mergeCell ref="D30:H30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61"/>
  <sheetViews>
    <sheetView zoomScale="90" zoomScaleNormal="90" workbookViewId="0">
      <pane xSplit="2" ySplit="2" topLeftCell="F18" activePane="bottomRight" state="frozen"/>
      <selection pane="topRight" activeCell="C1" sqref="C1"/>
      <selection pane="bottomLeft" activeCell="A3" sqref="A3"/>
      <selection pane="bottomRight" activeCell="M34" sqref="M34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24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41" t="s">
        <v>135</v>
      </c>
      <c r="C3" s="33">
        <v>2008</v>
      </c>
      <c r="D3" s="58" t="s">
        <v>138</v>
      </c>
      <c r="E3" s="140" t="s">
        <v>137</v>
      </c>
      <c r="F3" s="94" t="s">
        <v>7</v>
      </c>
      <c r="G3" s="30">
        <v>82</v>
      </c>
      <c r="H3" s="30">
        <v>80</v>
      </c>
      <c r="I3" s="31">
        <f t="shared" ref="I3:I11" si="0">SUM(G3:H3)</f>
        <v>162</v>
      </c>
      <c r="J3" s="32"/>
    </row>
    <row r="4" spans="1:10" s="28" customFormat="1" ht="15.75" x14ac:dyDescent="0.2">
      <c r="A4" s="29">
        <v>2</v>
      </c>
      <c r="B4" s="94" t="s">
        <v>129</v>
      </c>
      <c r="C4" s="33">
        <v>2009</v>
      </c>
      <c r="D4" s="94" t="s">
        <v>148</v>
      </c>
      <c r="E4" s="35" t="s">
        <v>147</v>
      </c>
      <c r="F4" s="94" t="s">
        <v>7</v>
      </c>
      <c r="G4" s="30">
        <v>82</v>
      </c>
      <c r="H4" s="30">
        <v>75</v>
      </c>
      <c r="I4" s="31">
        <f t="shared" si="0"/>
        <v>157</v>
      </c>
      <c r="J4" s="32"/>
    </row>
    <row r="5" spans="1:10" s="28" customFormat="1" ht="15.75" x14ac:dyDescent="0.2">
      <c r="A5" s="29">
        <v>3</v>
      </c>
      <c r="B5" s="94" t="s">
        <v>130</v>
      </c>
      <c r="C5" s="33">
        <v>2009</v>
      </c>
      <c r="D5" s="94" t="s">
        <v>8</v>
      </c>
      <c r="E5" s="46" t="s">
        <v>139</v>
      </c>
      <c r="F5" s="94" t="s">
        <v>7</v>
      </c>
      <c r="G5" s="30">
        <v>82</v>
      </c>
      <c r="H5" s="30">
        <v>71</v>
      </c>
      <c r="I5" s="31">
        <f t="shared" si="0"/>
        <v>153</v>
      </c>
      <c r="J5" s="32"/>
    </row>
    <row r="6" spans="1:10" s="28" customFormat="1" ht="15.75" x14ac:dyDescent="0.2">
      <c r="A6" s="29">
        <v>4</v>
      </c>
      <c r="B6" s="94" t="s">
        <v>128</v>
      </c>
      <c r="C6" s="33">
        <v>2011</v>
      </c>
      <c r="D6" s="94" t="s">
        <v>8</v>
      </c>
      <c r="E6" s="56" t="s">
        <v>122</v>
      </c>
      <c r="F6" s="94" t="s">
        <v>7</v>
      </c>
      <c r="G6" s="30">
        <v>66</v>
      </c>
      <c r="H6" s="30">
        <v>77</v>
      </c>
      <c r="I6" s="31">
        <f t="shared" si="0"/>
        <v>143</v>
      </c>
      <c r="J6" s="32"/>
    </row>
    <row r="7" spans="1:10" s="28" customFormat="1" ht="15.75" x14ac:dyDescent="0.2">
      <c r="A7" s="29">
        <v>5</v>
      </c>
      <c r="B7" s="58" t="s">
        <v>132</v>
      </c>
      <c r="C7" s="33">
        <v>2011</v>
      </c>
      <c r="D7" s="58" t="s">
        <v>138</v>
      </c>
      <c r="E7" s="56" t="s">
        <v>137</v>
      </c>
      <c r="F7" s="94" t="s">
        <v>7</v>
      </c>
      <c r="G7" s="30">
        <v>69</v>
      </c>
      <c r="H7" s="30">
        <v>67</v>
      </c>
      <c r="I7" s="31">
        <f t="shared" si="0"/>
        <v>136</v>
      </c>
      <c r="J7" s="32"/>
    </row>
    <row r="8" spans="1:10" s="28" customFormat="1" ht="15.75" x14ac:dyDescent="0.2">
      <c r="A8" s="29">
        <v>6</v>
      </c>
      <c r="B8" s="58" t="s">
        <v>134</v>
      </c>
      <c r="C8" s="33">
        <v>2010</v>
      </c>
      <c r="D8" s="58" t="s">
        <v>138</v>
      </c>
      <c r="E8" s="56" t="s">
        <v>137</v>
      </c>
      <c r="F8" s="94" t="s">
        <v>7</v>
      </c>
      <c r="G8" s="30">
        <v>66</v>
      </c>
      <c r="H8" s="30">
        <v>64</v>
      </c>
      <c r="I8" s="31">
        <f t="shared" si="0"/>
        <v>130</v>
      </c>
      <c r="J8" s="32"/>
    </row>
    <row r="9" spans="1:10" s="28" customFormat="1" ht="15.75" x14ac:dyDescent="0.2">
      <c r="A9" s="29">
        <v>7</v>
      </c>
      <c r="B9" s="58" t="s">
        <v>136</v>
      </c>
      <c r="C9" s="33">
        <v>2009</v>
      </c>
      <c r="D9" s="94" t="s">
        <v>8</v>
      </c>
      <c r="E9" s="56" t="s">
        <v>156</v>
      </c>
      <c r="F9" s="94" t="s">
        <v>7</v>
      </c>
      <c r="G9" s="30">
        <v>30</v>
      </c>
      <c r="H9" s="30">
        <v>57</v>
      </c>
      <c r="I9" s="31">
        <f t="shared" si="0"/>
        <v>87</v>
      </c>
      <c r="J9" s="32"/>
    </row>
    <row r="10" spans="1:10" s="28" customFormat="1" ht="15.75" x14ac:dyDescent="0.2">
      <c r="A10" s="29">
        <v>8</v>
      </c>
      <c r="B10" s="58" t="s">
        <v>131</v>
      </c>
      <c r="C10" s="57">
        <v>2009</v>
      </c>
      <c r="D10" s="58" t="s">
        <v>138</v>
      </c>
      <c r="E10" s="56" t="s">
        <v>137</v>
      </c>
      <c r="F10" s="94" t="s">
        <v>7</v>
      </c>
      <c r="G10" s="30"/>
      <c r="H10" s="30"/>
      <c r="I10" s="31">
        <f t="shared" si="0"/>
        <v>0</v>
      </c>
      <c r="J10" s="32" t="s">
        <v>80</v>
      </c>
    </row>
    <row r="11" spans="1:10" s="28" customFormat="1" ht="15.75" x14ac:dyDescent="0.2">
      <c r="A11" s="29">
        <v>9</v>
      </c>
      <c r="B11" s="58" t="s">
        <v>133</v>
      </c>
      <c r="C11" s="33">
        <v>2008</v>
      </c>
      <c r="D11" s="58" t="s">
        <v>138</v>
      </c>
      <c r="E11" s="140" t="s">
        <v>137</v>
      </c>
      <c r="F11" s="94" t="s">
        <v>7</v>
      </c>
      <c r="G11" s="30"/>
      <c r="H11" s="30"/>
      <c r="I11" s="31">
        <f t="shared" si="0"/>
        <v>0</v>
      </c>
      <c r="J11" s="32" t="s">
        <v>80</v>
      </c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ref="I12:I27" si="1">SUM(G12:H12)</f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1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1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1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1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1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1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1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1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1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1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1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1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1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1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1"/>
        <v>0</v>
      </c>
      <c r="J27" s="32"/>
    </row>
    <row r="30" spans="1:10" ht="15.75" x14ac:dyDescent="0.2">
      <c r="A30" s="1" t="s">
        <v>60</v>
      </c>
    </row>
    <row r="31" spans="1:10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10" ht="15" customHeight="1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ht="15.75" x14ac:dyDescent="0.2">
      <c r="A33" s="29" t="s">
        <v>14</v>
      </c>
      <c r="B33" s="168" t="s">
        <v>137</v>
      </c>
      <c r="C33" s="169"/>
      <c r="D33" s="169"/>
      <c r="E33" s="170"/>
      <c r="F33" s="94" t="s">
        <v>7</v>
      </c>
      <c r="G33" s="36"/>
      <c r="H33" s="36"/>
      <c r="I33" s="112"/>
    </row>
    <row r="34" spans="1:9" ht="15.75" x14ac:dyDescent="0.2">
      <c r="A34" s="28"/>
      <c r="B34" s="58" t="s">
        <v>132</v>
      </c>
      <c r="C34" s="33">
        <v>2011</v>
      </c>
      <c r="D34" s="58" t="s">
        <v>138</v>
      </c>
      <c r="E34" s="56" t="s">
        <v>137</v>
      </c>
      <c r="F34" s="94" t="s">
        <v>7</v>
      </c>
      <c r="G34" s="29">
        <v>69</v>
      </c>
      <c r="H34" s="29">
        <v>67</v>
      </c>
      <c r="I34" s="112">
        <f t="shared" ref="I34:I36" si="2">SUM(G34:H34)</f>
        <v>136</v>
      </c>
    </row>
    <row r="35" spans="1:9" ht="15.75" x14ac:dyDescent="0.2">
      <c r="A35" s="28"/>
      <c r="B35" s="58" t="s">
        <v>134</v>
      </c>
      <c r="C35" s="33">
        <v>2010</v>
      </c>
      <c r="D35" s="58" t="s">
        <v>138</v>
      </c>
      <c r="E35" s="56" t="s">
        <v>137</v>
      </c>
      <c r="F35" s="94" t="s">
        <v>7</v>
      </c>
      <c r="G35" s="29">
        <v>66</v>
      </c>
      <c r="H35" s="29">
        <v>64</v>
      </c>
      <c r="I35" s="112">
        <f t="shared" si="2"/>
        <v>130</v>
      </c>
    </row>
    <row r="36" spans="1:9" ht="15.75" x14ac:dyDescent="0.2">
      <c r="A36" s="28"/>
      <c r="B36" s="58" t="s">
        <v>135</v>
      </c>
      <c r="C36" s="33">
        <v>2008</v>
      </c>
      <c r="D36" s="58" t="s">
        <v>138</v>
      </c>
      <c r="E36" s="56" t="s">
        <v>137</v>
      </c>
      <c r="F36" s="94" t="s">
        <v>7</v>
      </c>
      <c r="G36" s="29">
        <v>82</v>
      </c>
      <c r="H36" s="29">
        <v>80</v>
      </c>
      <c r="I36" s="112">
        <f t="shared" si="2"/>
        <v>162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428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A50" s="4"/>
      <c r="C50" s="4"/>
      <c r="D50" s="3"/>
      <c r="E50" s="3"/>
      <c r="F50" s="3"/>
      <c r="G50" s="9"/>
      <c r="H50" s="9"/>
      <c r="I50" s="16"/>
    </row>
    <row r="51" spans="1:9" ht="15.75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A56" s="4"/>
      <c r="C56" s="4"/>
      <c r="D56" s="3"/>
      <c r="E56" s="3"/>
      <c r="F56" s="3"/>
      <c r="G56" s="9"/>
      <c r="H56" s="9"/>
      <c r="I56" s="16"/>
    </row>
    <row r="57" spans="1:9" ht="15.75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J11">
    <sortCondition descending="1" ref="I3:I11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9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61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F5" sqref="F5:F9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25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94" t="s">
        <v>149</v>
      </c>
      <c r="C3" s="33">
        <v>2005</v>
      </c>
      <c r="D3" s="119" t="s">
        <v>8</v>
      </c>
      <c r="E3" s="119" t="s">
        <v>146</v>
      </c>
      <c r="F3" s="53" t="s">
        <v>7</v>
      </c>
      <c r="G3" s="30">
        <v>71</v>
      </c>
      <c r="H3" s="30">
        <v>79</v>
      </c>
      <c r="I3" s="31">
        <f t="shared" ref="I3:I11" si="0">SUM(G3:H3)</f>
        <v>150</v>
      </c>
    </row>
    <row r="4" spans="1:9" s="28" customFormat="1" ht="15.75" x14ac:dyDescent="0.2">
      <c r="A4" s="29">
        <v>2</v>
      </c>
      <c r="B4" s="94"/>
      <c r="C4" s="33"/>
      <c r="D4" s="119"/>
      <c r="E4" s="53"/>
      <c r="F4" s="53"/>
      <c r="G4" s="30"/>
      <c r="H4" s="30"/>
      <c r="I4" s="31">
        <f t="shared" si="0"/>
        <v>0</v>
      </c>
    </row>
    <row r="5" spans="1:9" s="28" customFormat="1" ht="15.75" x14ac:dyDescent="0.2">
      <c r="A5" s="29">
        <v>3</v>
      </c>
      <c r="B5" s="94"/>
      <c r="C5" s="33"/>
      <c r="D5" s="119"/>
      <c r="E5" s="53"/>
      <c r="F5" s="53"/>
      <c r="G5" s="30"/>
      <c r="H5" s="30"/>
      <c r="I5" s="31">
        <f t="shared" si="0"/>
        <v>0</v>
      </c>
    </row>
    <row r="6" spans="1:9" s="28" customFormat="1" ht="15.75" x14ac:dyDescent="0.2">
      <c r="A6" s="29">
        <v>4</v>
      </c>
      <c r="B6" s="94"/>
      <c r="C6" s="33"/>
      <c r="D6" s="119"/>
      <c r="E6" s="119"/>
      <c r="F6" s="53"/>
      <c r="G6" s="30"/>
      <c r="H6" s="30"/>
      <c r="I6" s="31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47"/>
      <c r="F7" s="53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94"/>
      <c r="C8" s="33"/>
      <c r="D8" s="119"/>
      <c r="E8" s="47"/>
      <c r="F8" s="53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51"/>
      <c r="C9" s="52"/>
      <c r="D9" s="119"/>
      <c r="E9" s="47"/>
      <c r="F9" s="53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94"/>
      <c r="C10" s="33"/>
      <c r="D10" s="119"/>
      <c r="E10" s="69"/>
      <c r="F10" s="53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47"/>
      <c r="F11" s="53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ref="I12:I27" si="1">SUM(G12:H12)</f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1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1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1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1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1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1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1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1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1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1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1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1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1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1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1"/>
        <v>0</v>
      </c>
    </row>
    <row r="30" spans="1:9" ht="15.75" x14ac:dyDescent="0.2">
      <c r="A30" s="1" t="s">
        <v>28</v>
      </c>
    </row>
    <row r="31" spans="1:9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ht="15" customHeight="1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ht="15.75" x14ac:dyDescent="0.2">
      <c r="A33" s="29" t="s">
        <v>14</v>
      </c>
      <c r="B33" s="168"/>
      <c r="C33" s="169"/>
      <c r="D33" s="169"/>
      <c r="E33" s="170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2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2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2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I50" s="16"/>
    </row>
    <row r="51" spans="1:9" ht="15.75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I56" s="16"/>
    </row>
    <row r="57" spans="1:9" ht="15.75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I9">
    <sortCondition descending="1" ref="I3:I9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5" sqref="J5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26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 t="s">
        <v>141</v>
      </c>
      <c r="C3" s="33">
        <v>2009</v>
      </c>
      <c r="D3" s="35" t="s">
        <v>63</v>
      </c>
      <c r="E3" s="56" t="s">
        <v>142</v>
      </c>
      <c r="F3" s="35" t="s">
        <v>7</v>
      </c>
      <c r="G3" s="54">
        <v>80</v>
      </c>
      <c r="H3" s="9">
        <v>90</v>
      </c>
      <c r="I3" s="31">
        <f>SUM(G3:H3)</f>
        <v>170</v>
      </c>
    </row>
    <row r="4" spans="1:10" s="28" customFormat="1" ht="15.75" x14ac:dyDescent="0.2">
      <c r="A4" s="29">
        <v>2</v>
      </c>
      <c r="B4" s="56"/>
      <c r="C4" s="33"/>
      <c r="D4" s="35"/>
      <c r="E4" s="56"/>
      <c r="F4" s="35"/>
      <c r="G4" s="30"/>
      <c r="H4" s="30"/>
      <c r="I4" s="31">
        <f>SUM(G4:H4)</f>
        <v>0</v>
      </c>
    </row>
    <row r="5" spans="1:10" s="28" customFormat="1" ht="15.75" x14ac:dyDescent="0.2">
      <c r="A5" s="29">
        <v>3</v>
      </c>
      <c r="B5" s="56"/>
      <c r="C5" s="33"/>
      <c r="D5" s="35"/>
      <c r="E5" s="56"/>
      <c r="F5" s="35"/>
      <c r="G5" s="54"/>
      <c r="H5" s="54"/>
      <c r="I5" s="31">
        <f t="shared" ref="I5:I6" si="0">SUM(G5:H5)</f>
        <v>0</v>
      </c>
    </row>
    <row r="6" spans="1:10" s="28" customFormat="1" ht="15.75" x14ac:dyDescent="0.2">
      <c r="A6" s="29">
        <v>4</v>
      </c>
      <c r="B6" s="56" t="s">
        <v>140</v>
      </c>
      <c r="C6" s="33">
        <v>2009</v>
      </c>
      <c r="D6" s="35" t="s">
        <v>9</v>
      </c>
      <c r="E6" s="56" t="s">
        <v>109</v>
      </c>
      <c r="F6" s="35" t="s">
        <v>7</v>
      </c>
      <c r="G6" s="30"/>
      <c r="H6" s="30"/>
      <c r="I6" s="31">
        <f t="shared" si="0"/>
        <v>0</v>
      </c>
      <c r="J6" s="28" t="s">
        <v>80</v>
      </c>
    </row>
    <row r="7" spans="1:10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ref="I7:I27" si="1">SUM(G7:H7)</f>
        <v>0</v>
      </c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1"/>
        <v>0</v>
      </c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1"/>
        <v>0</v>
      </c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1"/>
        <v>0</v>
      </c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1"/>
        <v>0</v>
      </c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1"/>
        <v>0</v>
      </c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1"/>
        <v>0</v>
      </c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1"/>
        <v>0</v>
      </c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1"/>
        <v>0</v>
      </c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1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1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1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1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1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1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1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1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1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1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1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1"/>
        <v>0</v>
      </c>
    </row>
    <row r="30" spans="1:9" ht="15.75" x14ac:dyDescent="0.2">
      <c r="A30" s="12" t="s">
        <v>61</v>
      </c>
    </row>
    <row r="31" spans="1:9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ht="15" customHeight="1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ht="15.75" x14ac:dyDescent="0.2">
      <c r="A33" s="29" t="s">
        <v>14</v>
      </c>
      <c r="B33" s="168"/>
      <c r="C33" s="169"/>
      <c r="D33" s="169"/>
      <c r="E33" s="170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2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2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2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I50" s="16"/>
    </row>
    <row r="51" spans="1:9" ht="15.75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I56" s="16"/>
    </row>
    <row r="57" spans="1:9" ht="15.75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J4">
    <sortCondition descending="1" ref="H3:H4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61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M15" sqref="M15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27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51" t="s">
        <v>94</v>
      </c>
      <c r="C3" s="52">
        <v>2007</v>
      </c>
      <c r="D3" s="51" t="s">
        <v>9</v>
      </c>
      <c r="E3" s="58" t="s">
        <v>117</v>
      </c>
      <c r="F3" s="53" t="s">
        <v>7</v>
      </c>
      <c r="G3" s="29">
        <v>87</v>
      </c>
      <c r="H3" s="29">
        <v>86</v>
      </c>
      <c r="I3" s="31">
        <f>SUM(G3:H3)</f>
        <v>173</v>
      </c>
      <c r="J3" s="32"/>
    </row>
    <row r="4" spans="1:10" s="28" customFormat="1" ht="15.75" x14ac:dyDescent="0.2">
      <c r="A4" s="29">
        <v>2</v>
      </c>
      <c r="B4" s="94" t="s">
        <v>144</v>
      </c>
      <c r="C4" s="33">
        <v>2005</v>
      </c>
      <c r="D4" s="40" t="s">
        <v>8</v>
      </c>
      <c r="E4" s="69" t="s">
        <v>95</v>
      </c>
      <c r="F4" s="35" t="s">
        <v>7</v>
      </c>
      <c r="G4" s="29">
        <v>80</v>
      </c>
      <c r="H4" s="29">
        <v>87</v>
      </c>
      <c r="I4" s="31">
        <f>SUM(G4:H4)</f>
        <v>167</v>
      </c>
      <c r="J4" s="32"/>
    </row>
    <row r="5" spans="1:10" s="28" customFormat="1" ht="15.75" x14ac:dyDescent="0.2">
      <c r="A5" s="29">
        <v>3</v>
      </c>
      <c r="B5" s="139" t="s">
        <v>150</v>
      </c>
      <c r="C5" s="39">
        <v>2004</v>
      </c>
      <c r="D5" s="40" t="s">
        <v>8</v>
      </c>
      <c r="E5" s="140" t="s">
        <v>151</v>
      </c>
      <c r="F5" s="35" t="s">
        <v>7</v>
      </c>
      <c r="G5" s="29">
        <v>78</v>
      </c>
      <c r="H5" s="29">
        <v>70</v>
      </c>
      <c r="I5" s="31">
        <f>SUM(G5:H5)</f>
        <v>148</v>
      </c>
      <c r="J5" s="32"/>
    </row>
    <row r="6" spans="1:10" s="28" customFormat="1" ht="15.75" x14ac:dyDescent="0.2">
      <c r="A6" s="29">
        <v>4</v>
      </c>
      <c r="B6" s="139" t="s">
        <v>143</v>
      </c>
      <c r="C6" s="39">
        <v>2007</v>
      </c>
      <c r="D6" s="40" t="s">
        <v>8</v>
      </c>
      <c r="E6" s="119" t="s">
        <v>146</v>
      </c>
      <c r="F6" s="35" t="s">
        <v>7</v>
      </c>
      <c r="G6" s="29">
        <v>76</v>
      </c>
      <c r="H6" s="29">
        <v>69</v>
      </c>
      <c r="I6" s="31">
        <f>SUM(G6:H6)</f>
        <v>145</v>
      </c>
      <c r="J6" s="32"/>
    </row>
    <row r="7" spans="1:10" s="28" customFormat="1" ht="15.75" x14ac:dyDescent="0.2">
      <c r="A7" s="29">
        <v>5</v>
      </c>
      <c r="B7" s="139" t="s">
        <v>145</v>
      </c>
      <c r="C7" s="39">
        <v>2007</v>
      </c>
      <c r="D7" s="40" t="s">
        <v>8</v>
      </c>
      <c r="E7" s="140" t="s">
        <v>96</v>
      </c>
      <c r="F7" s="35" t="s">
        <v>7</v>
      </c>
      <c r="G7" s="29">
        <v>64</v>
      </c>
      <c r="H7" s="29">
        <v>71</v>
      </c>
      <c r="I7" s="31">
        <f>SUM(G7:H7)</f>
        <v>135</v>
      </c>
      <c r="J7" s="32"/>
    </row>
    <row r="8" spans="1:10" s="28" customFormat="1" ht="15.75" x14ac:dyDescent="0.2">
      <c r="A8" s="29">
        <v>6</v>
      </c>
      <c r="B8" s="94"/>
      <c r="C8" s="33"/>
      <c r="D8" s="40"/>
      <c r="E8" s="119"/>
      <c r="F8" s="53"/>
      <c r="G8" s="29"/>
      <c r="H8" s="29"/>
      <c r="I8" s="31">
        <f t="shared" ref="I8" si="0">SUM(G8:H8)</f>
        <v>0</v>
      </c>
      <c r="J8" s="32"/>
    </row>
    <row r="9" spans="1:10" s="28" customFormat="1" ht="15.75" x14ac:dyDescent="0.2">
      <c r="A9" s="29">
        <v>7</v>
      </c>
      <c r="B9" s="139"/>
      <c r="C9" s="39"/>
      <c r="D9" s="40"/>
      <c r="E9" s="122"/>
      <c r="F9" s="53"/>
      <c r="G9" s="29"/>
      <c r="H9" s="29"/>
      <c r="I9" s="31">
        <f t="shared" ref="I9:I27" si="1">SUM(G9:H9)</f>
        <v>0</v>
      </c>
      <c r="J9" s="32"/>
    </row>
    <row r="10" spans="1:10" s="28" customFormat="1" ht="15.75" x14ac:dyDescent="0.2">
      <c r="A10" s="29">
        <v>8</v>
      </c>
      <c r="B10" s="139"/>
      <c r="C10" s="39"/>
      <c r="D10" s="40"/>
      <c r="E10" s="56"/>
      <c r="F10" s="53"/>
      <c r="G10" s="29"/>
      <c r="H10" s="29"/>
      <c r="I10" s="31">
        <f t="shared" si="1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5"/>
      <c r="F11" s="53"/>
      <c r="G11" s="29"/>
      <c r="H11" s="29"/>
      <c r="I11" s="31">
        <f t="shared" si="1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53"/>
      <c r="G12" s="29"/>
      <c r="H12" s="29"/>
      <c r="I12" s="31">
        <f t="shared" si="1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1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1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1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1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1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1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1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1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1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1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1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1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1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1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1"/>
        <v>0</v>
      </c>
      <c r="J27" s="32"/>
    </row>
    <row r="30" spans="1:10" ht="15.75" x14ac:dyDescent="0.2">
      <c r="A30" s="12" t="s">
        <v>62</v>
      </c>
    </row>
    <row r="31" spans="1:10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10" ht="15" customHeight="1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ht="15.75" x14ac:dyDescent="0.2">
      <c r="A33" s="29" t="s">
        <v>14</v>
      </c>
      <c r="B33" s="168" t="s">
        <v>98</v>
      </c>
      <c r="C33" s="169"/>
      <c r="D33" s="169"/>
      <c r="E33" s="170"/>
      <c r="F33" s="36"/>
      <c r="G33" s="36"/>
      <c r="H33" s="36"/>
      <c r="I33" s="112"/>
    </row>
    <row r="34" spans="1:9" ht="15.75" x14ac:dyDescent="0.2">
      <c r="A34" s="28"/>
      <c r="B34" s="70" t="s">
        <v>92</v>
      </c>
      <c r="C34" s="71">
        <v>2003</v>
      </c>
      <c r="D34" s="36"/>
      <c r="E34" s="125" t="s">
        <v>97</v>
      </c>
      <c r="F34" s="126"/>
      <c r="G34" s="29">
        <v>64</v>
      </c>
      <c r="H34" s="29">
        <v>70</v>
      </c>
      <c r="I34" s="112">
        <f t="shared" ref="I34:I36" si="2">SUM(G34:H34)</f>
        <v>134</v>
      </c>
    </row>
    <row r="35" spans="1:9" ht="15.75" x14ac:dyDescent="0.2">
      <c r="A35" s="28"/>
      <c r="B35" s="123" t="s">
        <v>90</v>
      </c>
      <c r="C35" s="39">
        <v>2003</v>
      </c>
      <c r="D35" s="36"/>
      <c r="E35" s="125" t="s">
        <v>97</v>
      </c>
      <c r="F35" s="126"/>
      <c r="G35" s="29">
        <v>61</v>
      </c>
      <c r="H35" s="29">
        <v>62</v>
      </c>
      <c r="I35" s="112">
        <f t="shared" si="2"/>
        <v>123</v>
      </c>
    </row>
    <row r="36" spans="1:9" ht="15.75" x14ac:dyDescent="0.2">
      <c r="A36" s="28"/>
      <c r="B36" s="123" t="s">
        <v>91</v>
      </c>
      <c r="C36" s="39">
        <v>2005</v>
      </c>
      <c r="D36" s="36"/>
      <c r="E36" s="125" t="s">
        <v>97</v>
      </c>
      <c r="F36" s="126"/>
      <c r="G36" s="29">
        <v>62</v>
      </c>
      <c r="H36" s="29">
        <v>53</v>
      </c>
      <c r="I36" s="112">
        <f t="shared" si="2"/>
        <v>115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372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G50" s="9"/>
      <c r="H50" s="9"/>
      <c r="I50" s="16"/>
    </row>
    <row r="51" spans="1:9" ht="15.75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G56" s="9"/>
      <c r="H56" s="9"/>
      <c r="I56" s="16"/>
    </row>
    <row r="57" spans="1:9" ht="15.75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I7">
    <sortCondition descending="1" ref="I3:I7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9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4"/>
  <sheetViews>
    <sheetView tabSelected="1" zoomScale="90" zoomScaleNormal="90" workbookViewId="0">
      <selection activeCell="B7" sqref="B7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9" width="6.28515625" customWidth="1"/>
    <col min="10" max="10" width="6.140625" customWidth="1"/>
    <col min="11" max="11" width="6.5703125" customWidth="1"/>
  </cols>
  <sheetData>
    <row r="3" spans="1:11" ht="16.5" customHeight="1" x14ac:dyDescent="0.25">
      <c r="E3" s="63" t="s">
        <v>17</v>
      </c>
    </row>
    <row r="4" spans="1:11" ht="13.5" customHeight="1" x14ac:dyDescent="0.25">
      <c r="E4" s="63"/>
    </row>
    <row r="5" spans="1:11" ht="16.5" customHeight="1" x14ac:dyDescent="0.25">
      <c r="B5" s="64" t="s">
        <v>160</v>
      </c>
      <c r="E5" s="63"/>
    </row>
    <row r="6" spans="1:11" ht="16.5" customHeight="1" x14ac:dyDescent="0.25">
      <c r="B6" s="65" t="s">
        <v>162</v>
      </c>
      <c r="E6" s="63"/>
    </row>
    <row r="7" spans="1:11" ht="13.5" customHeight="1" x14ac:dyDescent="0.25">
      <c r="E7" s="63"/>
    </row>
    <row r="9" spans="1:11" ht="13.5" customHeight="1" x14ac:dyDescent="0.2">
      <c r="A9" t="s">
        <v>20</v>
      </c>
    </row>
    <row r="10" spans="1:11" ht="13.5" customHeight="1" x14ac:dyDescent="0.2">
      <c r="A10" s="62" t="s">
        <v>14</v>
      </c>
      <c r="B10" t="str">
        <f>IF(Áik_Lpu_Fiú_20!B3=0,"-",Áik_Lpu_Fiú_20!B3)</f>
        <v>Vörös János</v>
      </c>
      <c r="C10">
        <f>Áik_Lpu_Fiú_20!C3</f>
        <v>2010</v>
      </c>
      <c r="D10" t="str">
        <f>Áik_Lpu_Fiú_20!D3</f>
        <v>Kalocsa</v>
      </c>
      <c r="E10" t="str">
        <f>Áik_Lpu_Fiú_20!E3</f>
        <v>Kalocsai Eperföldi Sportiskolai Általános Iskola</v>
      </c>
      <c r="F10" t="str">
        <f>Áik_Lpu_Fiú_20!F3</f>
        <v>Bács-Kiskun</v>
      </c>
      <c r="G10" s="80"/>
      <c r="H10" s="80"/>
      <c r="I10" s="80">
        <f>Áik_Lpu_Fiú_20!G3</f>
        <v>68</v>
      </c>
      <c r="J10" s="80">
        <f>Áik_Lpu_Fiú_20!H3</f>
        <v>58</v>
      </c>
      <c r="K10" s="61">
        <f>Áik_Lpu_Fiú_20!I3</f>
        <v>126</v>
      </c>
    </row>
    <row r="11" spans="1:11" ht="13.5" customHeight="1" x14ac:dyDescent="0.2">
      <c r="A11" s="62" t="s">
        <v>15</v>
      </c>
      <c r="B11" s="80" t="str">
        <f>IF(Áik_Lpu_Fiú_20!B4=0,"-",Áik_Lpu_Fiú_20!B4)</f>
        <v>Roxin Andor</v>
      </c>
      <c r="C11">
        <f>Áik_Lpu_Fiú_20!C4</f>
        <v>2008</v>
      </c>
      <c r="D11" t="str">
        <f>Áik_Lpu_Fiú_20!D4</f>
        <v>Baja</v>
      </c>
      <c r="E11" t="str">
        <f>Áik_Lpu_Fiú_20!E4</f>
        <v>Nagyasszonyunk Katolikus Óvoda, Általános Iskola és Gimnázium</v>
      </c>
      <c r="F11" t="str">
        <f>Áik_Lpu_Fiú_20!F4</f>
        <v>Bács-Kiskun</v>
      </c>
      <c r="I11" s="80">
        <f>Áik_Lpu_Fiú_20!G4</f>
        <v>62</v>
      </c>
      <c r="J11" s="80">
        <f>Áik_Lpu_Fiú_20!H4</f>
        <v>55</v>
      </c>
      <c r="K11" s="61">
        <f>Áik_Lpu_Fiú_20!I4</f>
        <v>117</v>
      </c>
    </row>
    <row r="12" spans="1:11" ht="13.5" customHeight="1" x14ac:dyDescent="0.2">
      <c r="A12" s="62" t="s">
        <v>16</v>
      </c>
      <c r="B12" s="80" t="str">
        <f>IF(Áik_Lpu_Fiú_20!B5=0,"-",Áik_Lpu_Fiú_20!B5)</f>
        <v>-</v>
      </c>
      <c r="C12">
        <f>Áik_Lpu_Fiú_20!C5</f>
        <v>0</v>
      </c>
      <c r="D12">
        <f>Áik_Lpu_Fiú_20!D5</f>
        <v>0</v>
      </c>
      <c r="E12">
        <f>Áik_Lpu_Fiú_20!E5</f>
        <v>0</v>
      </c>
      <c r="F12">
        <f>Áik_Lpu_Fiú_20!F5</f>
        <v>0</v>
      </c>
      <c r="I12">
        <f>Áik_Lpu_Fiú_20!G5</f>
        <v>0</v>
      </c>
      <c r="J12">
        <f>Áik_Lpu_Fiú_20!H5</f>
        <v>0</v>
      </c>
      <c r="K12" s="61">
        <f>Áik_Lpu_Fiú_20!I5</f>
        <v>0</v>
      </c>
    </row>
    <row r="13" spans="1:11" ht="13.5" customHeight="1" x14ac:dyDescent="0.2">
      <c r="K13" s="61"/>
    </row>
    <row r="14" spans="1:11" ht="13.5" customHeight="1" x14ac:dyDescent="0.2">
      <c r="A14" s="80" t="s">
        <v>56</v>
      </c>
      <c r="K14" s="61"/>
    </row>
    <row r="15" spans="1:11" ht="13.5" customHeight="1" x14ac:dyDescent="0.2">
      <c r="A15" s="62"/>
      <c r="B15" t="s">
        <v>82</v>
      </c>
      <c r="K15" s="61"/>
    </row>
    <row r="16" spans="1:11" s="80" customFormat="1" ht="13.5" customHeight="1" x14ac:dyDescent="0.2">
      <c r="A16" s="121" t="s">
        <v>14</v>
      </c>
      <c r="B16" s="80" t="str">
        <f>IF(Áik_Lpu_Fiú_20!B3=0,"-",Áik_Lpu_Fiú_20!B3)</f>
        <v>Vörös János</v>
      </c>
      <c r="C16" s="80">
        <f>Áik_Lpu_Fiú_20!C3</f>
        <v>2010</v>
      </c>
      <c r="K16" s="61"/>
    </row>
    <row r="17" spans="1:11" s="80" customFormat="1" ht="13.5" customHeight="1" x14ac:dyDescent="0.2">
      <c r="A17" s="121" t="s">
        <v>15</v>
      </c>
      <c r="B17" s="80" t="str">
        <f>IF(Áik_Lpu_Fiú_20!B4=0,"-",Áik_Lpu_Fiú_20!B4)</f>
        <v>Roxin Andor</v>
      </c>
      <c r="C17" s="80">
        <f>Áik_Lpu_Fiú_20!C4</f>
        <v>2008</v>
      </c>
      <c r="K17" s="61"/>
    </row>
    <row r="18" spans="1:11" s="80" customFormat="1" ht="13.5" customHeight="1" x14ac:dyDescent="0.2">
      <c r="A18" s="121" t="s">
        <v>16</v>
      </c>
      <c r="B18" s="80" t="str">
        <f>IF(Áik_Lpu_Fiú_20!B5=0,"-",Áik_Lpu_Fiú_20!B5)</f>
        <v>-</v>
      </c>
      <c r="C18" s="80">
        <f>Áik_Lpu_Fiú_20!C5</f>
        <v>0</v>
      </c>
      <c r="K18" s="61"/>
    </row>
    <row r="19" spans="1:11" ht="13.5" customHeight="1" x14ac:dyDescent="0.2">
      <c r="K19" s="61"/>
    </row>
    <row r="20" spans="1:11" ht="13.5" customHeight="1" x14ac:dyDescent="0.2">
      <c r="A20" t="s">
        <v>21</v>
      </c>
      <c r="K20" s="61"/>
    </row>
    <row r="21" spans="1:11" ht="13.5" customHeight="1" x14ac:dyDescent="0.2">
      <c r="A21" s="62" t="s">
        <v>14</v>
      </c>
      <c r="B21" t="str">
        <f>IF(KI_Lpu_Fiú_20!B3=0,"-",KI_Lpu_Fiú_20!B3)</f>
        <v>Bajzáth Botond</v>
      </c>
      <c r="C21">
        <f>KI_Lpu_Fiú_20!C3</f>
        <v>2006</v>
      </c>
      <c r="D21" t="str">
        <f>KI_Lpu_Fiú_20!D3</f>
        <v>Tiszakécske</v>
      </c>
      <c r="E21" t="str">
        <f>KI_Lpu_Fiú_20!E3</f>
        <v>Tiszakécskei Móricz Zsigmond Általános Iskola és Gimnázium</v>
      </c>
      <c r="F21" t="str">
        <f>KI_Lpu_Fiú_20!F3</f>
        <v>Bács-Kiskun</v>
      </c>
      <c r="I21">
        <f>KI_Lpu_Fiú_20!G3</f>
        <v>46</v>
      </c>
      <c r="J21">
        <f>KI_Lpu_Fiú_20!H3</f>
        <v>53</v>
      </c>
      <c r="K21" s="61">
        <f>KI_Lpu_Fiú_20!I3</f>
        <v>99</v>
      </c>
    </row>
    <row r="22" spans="1:11" ht="13.5" customHeight="1" x14ac:dyDescent="0.2">
      <c r="A22" s="62" t="s">
        <v>15</v>
      </c>
      <c r="B22" s="80" t="str">
        <f>IF(KI_Lpu_Fiú_20!B4=0,"-",KI_Lpu_Fiú_20!B4)</f>
        <v>-</v>
      </c>
      <c r="C22">
        <f>KI_Lpu_Fiú_20!C4</f>
        <v>0</v>
      </c>
      <c r="D22">
        <f>KI_Lpu_Fiú_20!D4</f>
        <v>0</v>
      </c>
      <c r="E22">
        <f>KI_Lpu_Fiú_20!E4</f>
        <v>0</v>
      </c>
      <c r="F22">
        <f>KI_Lpu_Fiú_20!F4</f>
        <v>0</v>
      </c>
      <c r="I22">
        <f>KI_Lpu_Fiú_20!G4</f>
        <v>0</v>
      </c>
      <c r="J22">
        <f>KI_Lpu_Fiú_20!H4</f>
        <v>0</v>
      </c>
      <c r="K22" s="61">
        <f>KI_Lpu_Fiú_20!I4</f>
        <v>0</v>
      </c>
    </row>
    <row r="23" spans="1:11" ht="13.5" customHeight="1" x14ac:dyDescent="0.2">
      <c r="A23" s="62" t="s">
        <v>16</v>
      </c>
      <c r="B23" s="80" t="str">
        <f>IF(KI_Lpu_Fiú_20!B5=0,"-",KI_Lpu_Fiú_20!B5)</f>
        <v>-</v>
      </c>
      <c r="C23">
        <f>KI_Lpu_Fiú_20!C5</f>
        <v>0</v>
      </c>
      <c r="D23">
        <f>KI_Lpu_Fiú_20!D5</f>
        <v>0</v>
      </c>
      <c r="E23">
        <f>KI_Lpu_Fiú_20!E5</f>
        <v>0</v>
      </c>
      <c r="F23">
        <f>KI_Lpu_Fiú_20!F5</f>
        <v>0</v>
      </c>
      <c r="I23">
        <f>KI_Lpu_Fiú_20!G5</f>
        <v>0</v>
      </c>
      <c r="J23">
        <f>KI_Lpu_Fiú_20!H5</f>
        <v>0</v>
      </c>
      <c r="K23" s="61">
        <f>KI_Lpu_Fiú_20!I5</f>
        <v>0</v>
      </c>
    </row>
    <row r="24" spans="1:11" ht="13.5" customHeight="1" x14ac:dyDescent="0.2">
      <c r="K24" s="61"/>
    </row>
    <row r="25" spans="1:11" ht="13.5" customHeight="1" x14ac:dyDescent="0.2">
      <c r="A25" s="80" t="s">
        <v>57</v>
      </c>
      <c r="K25" s="61"/>
    </row>
    <row r="26" spans="1:11" ht="13.5" customHeight="1" x14ac:dyDescent="0.2">
      <c r="A26" s="62"/>
      <c r="B26" s="80" t="s">
        <v>82</v>
      </c>
      <c r="K26" s="61"/>
    </row>
    <row r="27" spans="1:11" s="80" customFormat="1" ht="13.5" customHeight="1" x14ac:dyDescent="0.2">
      <c r="A27" s="121" t="s">
        <v>14</v>
      </c>
      <c r="B27" s="80" t="str">
        <f>IF(KI_Lpu_Fiú_20!B3=0,"-",KI_Lpu_Fiú_20!B3)</f>
        <v>Bajzáth Botond</v>
      </c>
      <c r="C27" s="80">
        <f>KI_Lpu_Fiú_20!C3</f>
        <v>2006</v>
      </c>
      <c r="K27" s="61"/>
    </row>
    <row r="28" spans="1:11" s="80" customFormat="1" ht="13.5" customHeight="1" x14ac:dyDescent="0.2">
      <c r="A28" s="121" t="s">
        <v>15</v>
      </c>
      <c r="B28" s="80" t="str">
        <f>IF(KI_Lpu_Fiú_20!B4=0,"-",KI_Lpu_Fiú_20!B4)</f>
        <v>-</v>
      </c>
      <c r="C28" s="80">
        <f>KI_Lpu_Fiú_20!C4</f>
        <v>0</v>
      </c>
      <c r="K28" s="61"/>
    </row>
    <row r="29" spans="1:11" s="80" customFormat="1" ht="13.5" customHeight="1" x14ac:dyDescent="0.2">
      <c r="A29" s="121" t="s">
        <v>16</v>
      </c>
      <c r="B29" s="80" t="str">
        <f>IF(KI_Lpu_Fiú_20!B5=0,"-",KI_Lpu_Fiú_20!B5)</f>
        <v>-</v>
      </c>
      <c r="C29" s="80">
        <f>KI_Lpu_Fiú_20!C5</f>
        <v>0</v>
      </c>
      <c r="K29" s="61"/>
    </row>
    <row r="30" spans="1:11" s="80" customFormat="1" ht="13.5" customHeight="1" x14ac:dyDescent="0.2">
      <c r="A30" s="93"/>
      <c r="K30" s="61"/>
    </row>
    <row r="31" spans="1:11" s="80" customFormat="1" ht="13.5" customHeight="1" x14ac:dyDescent="0.2">
      <c r="A31" s="82" t="s">
        <v>70</v>
      </c>
      <c r="K31" s="61"/>
    </row>
    <row r="32" spans="1:11" s="80" customFormat="1" ht="13.5" customHeight="1" x14ac:dyDescent="0.2">
      <c r="A32" s="93" t="s">
        <v>14</v>
      </c>
      <c r="B32" s="80" t="str">
        <f>IF('Áik_Zlpu_Fiú_20 '!B3=0,"-",'Áik_Zlpu_Fiú_20 '!B3)</f>
        <v>Tóth Bajnai Brúnó</v>
      </c>
      <c r="C32" s="80">
        <f>'Áik_Zlpu_Fiú_20 '!C3</f>
        <v>2007</v>
      </c>
      <c r="D32" s="80" t="str">
        <f>'Áik_Zlpu_Fiú_20 '!D3</f>
        <v>Kecskemét</v>
      </c>
      <c r="E32" s="80" t="str">
        <f>'Áik_Zlpu_Fiú_20 '!E3</f>
        <v>Bányai Júlia Gimnázium</v>
      </c>
      <c r="F32" s="80" t="str">
        <f>'Áik_Zlpu_Fiú_20 '!F3</f>
        <v>Bács-Kiskun</v>
      </c>
      <c r="I32" s="80">
        <f>'Áik_Zlpu_Fiú_20 '!G3</f>
        <v>94</v>
      </c>
      <c r="J32" s="80">
        <f>'Áik_Zlpu_Fiú_20 '!H3</f>
        <v>95</v>
      </c>
      <c r="K32" s="80">
        <f>'Áik_Zlpu_Fiú_20 '!I3</f>
        <v>189</v>
      </c>
    </row>
    <row r="33" spans="1:11" s="80" customFormat="1" ht="13.5" customHeight="1" x14ac:dyDescent="0.2">
      <c r="A33" s="93" t="s">
        <v>15</v>
      </c>
      <c r="B33" s="80" t="str">
        <f>IF('Áik_Zlpu_Fiú_20 '!B4=0,"-",'Áik_Zlpu_Fiú_20 '!B4)</f>
        <v>-</v>
      </c>
      <c r="C33" s="80">
        <f>'Áik_Zlpu_Fiú_20 '!C4</f>
        <v>0</v>
      </c>
      <c r="D33" s="80">
        <f>'Áik_Zlpu_Fiú_20 '!D4</f>
        <v>0</v>
      </c>
      <c r="E33" s="80">
        <f>'Áik_Zlpu_Fiú_20 '!E4</f>
        <v>0</v>
      </c>
      <c r="F33" s="80">
        <f>'Áik_Zlpu_Fiú_20 '!F4</f>
        <v>0</v>
      </c>
      <c r="I33" s="80">
        <f>'Áik_Zlpu_Fiú_20 '!G4</f>
        <v>0</v>
      </c>
      <c r="J33" s="80">
        <f>'Áik_Zlpu_Fiú_20 '!H4</f>
        <v>0</v>
      </c>
      <c r="K33" s="80">
        <f>'Áik_Zlpu_Fiú_20 '!I4</f>
        <v>0</v>
      </c>
    </row>
    <row r="34" spans="1:11" s="80" customFormat="1" ht="13.5" customHeight="1" x14ac:dyDescent="0.2">
      <c r="A34" s="93" t="s">
        <v>16</v>
      </c>
      <c r="B34" s="80" t="str">
        <f>IF('Áik_Zlpu_Fiú_20 '!B5=0,"-",'Áik_Zlpu_Fiú_20 '!B5)</f>
        <v>-</v>
      </c>
      <c r="C34" s="80">
        <f>'Áik_Zlpu_Fiú_20 '!C5</f>
        <v>0</v>
      </c>
      <c r="D34" s="80">
        <f>'Áik_Zlpu_Fiú_20 '!D5</f>
        <v>0</v>
      </c>
      <c r="E34" s="80">
        <f>'Áik_Zlpu_Fiú_20 '!E5</f>
        <v>0</v>
      </c>
      <c r="F34" s="80">
        <f>'Áik_Zlpu_Fiú_20 '!F5</f>
        <v>0</v>
      </c>
      <c r="I34" s="80">
        <f>'Áik_Zlpu_Fiú_20 '!G5</f>
        <v>0</v>
      </c>
      <c r="J34" s="80">
        <f>'Áik_Zlpu_Fiú_20 '!H5</f>
        <v>0</v>
      </c>
      <c r="K34" s="80">
        <f>'Áik_Zlpu_Fiú_20 '!I5</f>
        <v>0</v>
      </c>
    </row>
    <row r="35" spans="1:11" s="80" customFormat="1" ht="13.5" customHeight="1" x14ac:dyDescent="0.2">
      <c r="A35" s="93"/>
      <c r="K35" s="61"/>
    </row>
    <row r="36" spans="1:11" s="80" customFormat="1" ht="13.5" customHeight="1" x14ac:dyDescent="0.2">
      <c r="A36" s="82" t="s">
        <v>74</v>
      </c>
      <c r="K36" s="61"/>
    </row>
    <row r="37" spans="1:11" s="80" customFormat="1" ht="13.5" customHeight="1" x14ac:dyDescent="0.2">
      <c r="A37" s="93"/>
      <c r="B37" s="80" t="s">
        <v>82</v>
      </c>
      <c r="K37" s="61"/>
    </row>
    <row r="38" spans="1:11" s="80" customFormat="1" ht="13.5" customHeight="1" x14ac:dyDescent="0.2">
      <c r="A38" s="121" t="s">
        <v>14</v>
      </c>
      <c r="B38" s="80" t="str">
        <f>IF('Áik_Zlpu_Fiú_20 '!B3=0,"-",'Áik_Zlpu_Fiú_20 '!B3)</f>
        <v>Tóth Bajnai Brúnó</v>
      </c>
      <c r="C38" s="80">
        <f>'Áik_Zlpu_Fiú_20 '!C3</f>
        <v>2007</v>
      </c>
      <c r="K38" s="61"/>
    </row>
    <row r="39" spans="1:11" s="80" customFormat="1" ht="13.5" customHeight="1" x14ac:dyDescent="0.2">
      <c r="A39" s="121" t="s">
        <v>15</v>
      </c>
      <c r="B39" s="80" t="str">
        <f>IF('Áik_Zlpu_Fiú_20 '!B4=0,"-",'Áik_Zlpu_Fiú_20 '!B4)</f>
        <v>-</v>
      </c>
      <c r="C39" s="80">
        <f>'Áik_Zlpu_Fiú_20 '!C4</f>
        <v>0</v>
      </c>
      <c r="K39" s="61"/>
    </row>
    <row r="40" spans="1:11" s="80" customFormat="1" ht="13.5" customHeight="1" x14ac:dyDescent="0.2">
      <c r="A40" s="121" t="s">
        <v>16</v>
      </c>
      <c r="B40" s="80" t="str">
        <f>IF('Áik_Zlpu_Fiú_20 '!B5=0,"-",'Áik_Zlpu_Fiú_20 '!B5)</f>
        <v>-</v>
      </c>
      <c r="C40" s="80">
        <f>'Áik_Zlpu_Fiú_20 '!C5</f>
        <v>0</v>
      </c>
      <c r="K40" s="61"/>
    </row>
    <row r="41" spans="1:11" s="80" customFormat="1" ht="13.5" customHeight="1" x14ac:dyDescent="0.2">
      <c r="A41" s="93"/>
      <c r="K41" s="61"/>
    </row>
    <row r="42" spans="1:11" s="80" customFormat="1" ht="13.5" customHeight="1" x14ac:dyDescent="0.2">
      <c r="A42" s="82" t="s">
        <v>75</v>
      </c>
      <c r="K42" s="61"/>
    </row>
    <row r="43" spans="1:11" s="80" customFormat="1" ht="13.5" customHeight="1" x14ac:dyDescent="0.2">
      <c r="A43" s="93" t="s">
        <v>14</v>
      </c>
      <c r="B43" s="80" t="str">
        <f>IF('KI_Zlpu_Fiú_20 '!B3=0,"-",'KI_Zlpu_Fiú_20 '!B3)</f>
        <v>Bognár-Szabó Mihály</v>
      </c>
      <c r="C43" s="80">
        <f>'KI_Zlpu_Fiú_20 '!C3</f>
        <v>2005</v>
      </c>
      <c r="D43" s="80" t="str">
        <f>'KI_Zlpu_Fiú_20 '!D3</f>
        <v>Kecskemét</v>
      </c>
      <c r="E43" s="80" t="str">
        <f>'KI_Zlpu_Fiú_20 '!E3</f>
        <v>Kecskeméti Bányai Júlia Gimnázium</v>
      </c>
      <c r="F43" s="80" t="str">
        <f>'KI_Zlpu_Fiú_20 '!F3</f>
        <v>Bács-Kiskun</v>
      </c>
      <c r="I43" s="80">
        <f>'KI_Zlpu_Fiú_20 '!G3</f>
        <v>85</v>
      </c>
      <c r="J43" s="80">
        <f>'KI_Zlpu_Fiú_20 '!H3</f>
        <v>79</v>
      </c>
      <c r="K43" s="80">
        <f>'KI_Zlpu_Fiú_20 '!I3</f>
        <v>164</v>
      </c>
    </row>
    <row r="44" spans="1:11" ht="13.5" customHeight="1" x14ac:dyDescent="0.2">
      <c r="A44" s="93" t="s">
        <v>15</v>
      </c>
      <c r="B44" s="80" t="str">
        <f>IF('KI_Zlpu_Fiú_20 '!B4=0,"-",'KI_Zlpu_Fiú_20 '!B4)</f>
        <v>Gillich Bálint Kristóf</v>
      </c>
      <c r="C44" s="80">
        <f>'KI_Zlpu_Fiú_20 '!C4</f>
        <v>2004</v>
      </c>
      <c r="D44" s="80" t="str">
        <f>'KI_Zlpu_Fiú_20 '!D4</f>
        <v>Kecskemét</v>
      </c>
      <c r="E44" s="80" t="str">
        <f>'KI_Zlpu_Fiú_20 '!E4</f>
        <v>Kecskeméti SZC Kandó Kálmán Technikum</v>
      </c>
      <c r="F44" s="80" t="str">
        <f>'KI_Zlpu_Fiú_20 '!F4</f>
        <v>Bács-Kiskun</v>
      </c>
      <c r="I44" s="80">
        <f>'KI_Zlpu_Fiú_20 '!G4</f>
        <v>72</v>
      </c>
      <c r="J44" s="80">
        <f>'KI_Zlpu_Fiú_20 '!H4</f>
        <v>77</v>
      </c>
      <c r="K44" s="80">
        <f>'KI_Zlpu_Fiú_20 '!I4</f>
        <v>149</v>
      </c>
    </row>
    <row r="45" spans="1:11" ht="13.5" customHeight="1" x14ac:dyDescent="0.2">
      <c r="A45" s="93" t="s">
        <v>16</v>
      </c>
      <c r="B45" s="80" t="str">
        <f>IF('KI_Zlpu_Fiú_20 '!B5=0,"-",'KI_Zlpu_Fiú_20 '!B5)</f>
        <v>-</v>
      </c>
      <c r="C45" s="80">
        <f>'KI_Zlpu_Fiú_20 '!C5</f>
        <v>0</v>
      </c>
      <c r="D45" s="80">
        <f>'KI_Zlpu_Fiú_20 '!D5</f>
        <v>0</v>
      </c>
      <c r="E45" s="80">
        <f>'KI_Zlpu_Fiú_20 '!E5</f>
        <v>0</v>
      </c>
      <c r="F45" s="80">
        <f>'KI_Zlpu_Fiú_20 '!F5</f>
        <v>0</v>
      </c>
      <c r="I45" s="80">
        <f>'KI_Zlpu_Fiú_20 '!G5</f>
        <v>0</v>
      </c>
      <c r="J45" s="80">
        <f>'KI_Zlpu_Fiú_20 '!H5</f>
        <v>0</v>
      </c>
      <c r="K45" s="80">
        <f>'KI_Zlpu_Fiú_20 '!I5</f>
        <v>0</v>
      </c>
    </row>
    <row r="46" spans="1:11" ht="13.5" customHeight="1" x14ac:dyDescent="0.2">
      <c r="A46" s="62"/>
      <c r="I46" s="80"/>
      <c r="J46" s="80"/>
      <c r="K46" s="61"/>
    </row>
    <row r="47" spans="1:11" ht="13.5" customHeight="1" x14ac:dyDescent="0.2">
      <c r="A47" s="82" t="s">
        <v>76</v>
      </c>
      <c r="K47" s="61"/>
    </row>
    <row r="48" spans="1:11" ht="13.5" customHeight="1" x14ac:dyDescent="0.2">
      <c r="A48" s="62"/>
      <c r="B48" t="s">
        <v>82</v>
      </c>
      <c r="K48" s="61"/>
    </row>
    <row r="49" spans="1:11" s="80" customFormat="1" ht="13.5" customHeight="1" x14ac:dyDescent="0.2">
      <c r="A49" s="121" t="s">
        <v>14</v>
      </c>
      <c r="B49" s="80" t="str">
        <f>IF('KI_Zlpu_Fiú_20 '!B3=0,"-",'KI_Zlpu_Fiú_20 '!B3)</f>
        <v>Bognár-Szabó Mihály</v>
      </c>
      <c r="C49" s="80">
        <f>'KI_Zlpu_Fiú_20 '!C3</f>
        <v>2005</v>
      </c>
      <c r="K49" s="61"/>
    </row>
    <row r="50" spans="1:11" s="80" customFormat="1" ht="13.5" customHeight="1" x14ac:dyDescent="0.2">
      <c r="A50" s="121" t="s">
        <v>15</v>
      </c>
      <c r="B50" s="80" t="str">
        <f>IF('KI_Zlpu_Fiú_20 '!B4=0,"-",'KI_Zlpu_Fiú_20 '!B4)</f>
        <v>Gillich Bálint Kristóf</v>
      </c>
      <c r="C50" s="80">
        <f>'KI_Zlpu_Fiú_20 '!C4</f>
        <v>2004</v>
      </c>
      <c r="K50" s="61"/>
    </row>
    <row r="51" spans="1:11" s="80" customFormat="1" ht="13.5" customHeight="1" x14ac:dyDescent="0.2">
      <c r="A51" s="121" t="s">
        <v>16</v>
      </c>
      <c r="B51" s="80" t="str">
        <f>IF('KI_Zlpu_Fiú_20 '!B5=0,"-",'KI_Zlpu_Fiú_20 '!B5)</f>
        <v>-</v>
      </c>
      <c r="C51" s="80">
        <f>'KI_Zlpu_Fiú_20 '!C5</f>
        <v>0</v>
      </c>
      <c r="K51" s="61"/>
    </row>
    <row r="52" spans="1:11" s="80" customFormat="1" ht="13.5" customHeight="1" x14ac:dyDescent="0.2">
      <c r="A52" s="93"/>
      <c r="K52" s="61"/>
    </row>
    <row r="53" spans="1:11" s="80" customFormat="1" ht="13.5" customHeight="1" x14ac:dyDescent="0.2">
      <c r="A53" s="82" t="s">
        <v>22</v>
      </c>
      <c r="K53" s="61"/>
    </row>
    <row r="54" spans="1:11" s="80" customFormat="1" ht="13.5" customHeight="1" x14ac:dyDescent="0.2">
      <c r="A54" s="93" t="s">
        <v>14</v>
      </c>
      <c r="B54" s="80" t="str">
        <f>IF(Áik_Lpu_Leány_20!B3=0,"-",Áik_Lpu_Leány_20!B3)</f>
        <v>Kopó Anna</v>
      </c>
      <c r="C54" s="80">
        <f>Áik_Lpu_Leány_20!C3</f>
        <v>2012</v>
      </c>
      <c r="D54" s="80" t="str">
        <f>Áik_Lpu_Leány_20!D3</f>
        <v>Dunapataj</v>
      </c>
      <c r="E54" s="80" t="str">
        <f>Áik_Lpu_Leány_20!E3</f>
        <v>Dunapataji Kodály Zoltán Általános Iskola és Alapfokú Művészeti Iskola</v>
      </c>
      <c r="F54" s="80" t="str">
        <f>Áik_Lpu_Leány_20!F3</f>
        <v>Bács-Kiskun</v>
      </c>
      <c r="I54" s="80">
        <f>Áik_Lpu_Leány_20!G3</f>
        <v>50</v>
      </c>
      <c r="J54" s="80">
        <f>Áik_Lpu_Leány_20!H3</f>
        <v>31</v>
      </c>
      <c r="K54" s="80">
        <f>Áik_Lpu_Leány_20!I3</f>
        <v>81</v>
      </c>
    </row>
    <row r="55" spans="1:11" s="80" customFormat="1" ht="13.5" customHeight="1" x14ac:dyDescent="0.2">
      <c r="A55" s="93" t="s">
        <v>15</v>
      </c>
      <c r="B55" s="80" t="str">
        <f>IF(Áik_Lpu_Leány_20!B4=0,"-",Áik_Lpu_Leány_20!B4)</f>
        <v>-</v>
      </c>
      <c r="C55" s="80">
        <f>Áik_Lpu_Leány_20!C4</f>
        <v>0</v>
      </c>
      <c r="D55" s="80">
        <f>Áik_Lpu_Leány_20!D4</f>
        <v>0</v>
      </c>
      <c r="E55" s="80">
        <f>Áik_Lpu_Leány_20!E4</f>
        <v>0</v>
      </c>
      <c r="F55" s="80">
        <f>Áik_Lpu_Leány_20!F4</f>
        <v>0</v>
      </c>
      <c r="I55" s="80">
        <f>Áik_Lpu_Leány_20!G4</f>
        <v>0</v>
      </c>
      <c r="J55" s="80">
        <f>Áik_Lpu_Leány_20!H4</f>
        <v>0</v>
      </c>
      <c r="K55" s="80">
        <f>Áik_Lpu_Leány_20!I4</f>
        <v>0</v>
      </c>
    </row>
    <row r="56" spans="1:11" s="80" customFormat="1" ht="13.5" customHeight="1" x14ac:dyDescent="0.2">
      <c r="A56" s="93" t="s">
        <v>16</v>
      </c>
      <c r="B56" s="80" t="str">
        <f>IF(Áik_Lpu_Leány_20!B5=0,"-",Áik_Lpu_Leány_20!B5)</f>
        <v>-</v>
      </c>
      <c r="C56" s="80">
        <f>Áik_Lpu_Leány_20!C5</f>
        <v>0</v>
      </c>
      <c r="D56" s="80">
        <f>Áik_Lpu_Leány_20!D5</f>
        <v>0</v>
      </c>
      <c r="E56" s="80">
        <f>Áik_Lpu_Leány_20!E5</f>
        <v>0</v>
      </c>
      <c r="F56" s="80">
        <f>Áik_Lpu_Leány_20!F5</f>
        <v>0</v>
      </c>
      <c r="I56" s="80">
        <f>Áik_Lpu_Leány_20!G5</f>
        <v>0</v>
      </c>
      <c r="J56" s="80">
        <f>Áik_Lpu_Leány_20!H5</f>
        <v>0</v>
      </c>
      <c r="K56" s="80">
        <f>Áik_Lpu_Leány_20!I5</f>
        <v>0</v>
      </c>
    </row>
    <row r="57" spans="1:11" s="80" customFormat="1" ht="13.5" customHeight="1" x14ac:dyDescent="0.2">
      <c r="A57" s="93"/>
      <c r="K57" s="61"/>
    </row>
    <row r="58" spans="1:11" ht="13.5" customHeight="1" x14ac:dyDescent="0.2">
      <c r="A58" s="80" t="s">
        <v>58</v>
      </c>
      <c r="K58" s="61"/>
    </row>
    <row r="59" spans="1:11" ht="13.5" customHeight="1" x14ac:dyDescent="0.2">
      <c r="A59" s="62"/>
      <c r="B59" s="80" t="s">
        <v>82</v>
      </c>
      <c r="K59" s="61"/>
    </row>
    <row r="60" spans="1:11" s="80" customFormat="1" ht="13.5" customHeight="1" x14ac:dyDescent="0.2">
      <c r="A60" s="121" t="s">
        <v>14</v>
      </c>
      <c r="B60" s="80" t="s">
        <v>18</v>
      </c>
      <c r="K60" s="61"/>
    </row>
    <row r="61" spans="1:11" s="80" customFormat="1" ht="13.5" customHeight="1" x14ac:dyDescent="0.2">
      <c r="A61" s="121" t="s">
        <v>15</v>
      </c>
      <c r="B61" s="80" t="str">
        <f>IF(Áik_Lpu_Leány_20!B4=0,"-",Áik_Lpu_Leány_20!B4)</f>
        <v>-</v>
      </c>
      <c r="C61" s="80">
        <f>Áik_Lpu_Leány_20!C4</f>
        <v>0</v>
      </c>
      <c r="K61" s="61"/>
    </row>
    <row r="62" spans="1:11" s="80" customFormat="1" ht="13.5" customHeight="1" x14ac:dyDescent="0.2">
      <c r="A62" s="121" t="s">
        <v>16</v>
      </c>
      <c r="B62" s="80" t="str">
        <f>IF(Áik_Lpu_Leány_20!B5=0,"-",Áik_Lpu_Leány_20!B5)</f>
        <v>-</v>
      </c>
      <c r="C62" s="80">
        <f>Áik_Lpu_Leány_20!C5</f>
        <v>0</v>
      </c>
      <c r="K62" s="61"/>
    </row>
    <row r="63" spans="1:11" ht="13.5" customHeight="1" x14ac:dyDescent="0.2">
      <c r="K63" s="61"/>
    </row>
    <row r="64" spans="1:11" ht="13.5" customHeight="1" x14ac:dyDescent="0.2">
      <c r="A64" t="s">
        <v>23</v>
      </c>
      <c r="K64" s="61"/>
    </row>
    <row r="65" spans="1:11" ht="13.5" customHeight="1" x14ac:dyDescent="0.2">
      <c r="A65" s="62" t="s">
        <v>14</v>
      </c>
      <c r="B65" t="str">
        <f>IF(KI_Lpu_Leány_20!B3=0,"-",KI_Lpu_Leány_20!B3)</f>
        <v>Mácsai Anna</v>
      </c>
      <c r="C65">
        <f>KI_Lpu_Leány_20!C3</f>
        <v>2007</v>
      </c>
      <c r="D65" t="str">
        <f>KI_Lpu_Leány_20!D3</f>
        <v>Kalocsa</v>
      </c>
      <c r="E65" t="str">
        <f>KI_Lpu_Leány_20!E3</f>
        <v>Kalocsai Szent István Gimnázium</v>
      </c>
      <c r="F65" t="str">
        <f>KI_Lpu_Leány_20!F3</f>
        <v>Bács-Kiskun</v>
      </c>
      <c r="I65">
        <f>KI_Lpu_Leány_20!G3</f>
        <v>85</v>
      </c>
      <c r="J65">
        <f>KI_Lpu_Leány_20!H3</f>
        <v>90</v>
      </c>
      <c r="K65" s="61">
        <f>KI_Lpu_Leány_20!I3</f>
        <v>175</v>
      </c>
    </row>
    <row r="66" spans="1:11" ht="13.5" customHeight="1" x14ac:dyDescent="0.2">
      <c r="A66" s="62" t="s">
        <v>15</v>
      </c>
      <c r="B66" s="80" t="str">
        <f>IF(KI_Lpu_Leány_20!B4=0,"-",KI_Lpu_Leány_20!B4)</f>
        <v>Gergely Lana</v>
      </c>
      <c r="C66">
        <f>KI_Lpu_Leány_20!C4</f>
        <v>2007</v>
      </c>
      <c r="D66" t="str">
        <f>KI_Lpu_Leány_20!D4</f>
        <v>Tiszakécske</v>
      </c>
      <c r="E66" t="str">
        <f>KI_Lpu_Leány_20!E4</f>
        <v>Tiszakécskei Móricz Zsigmond Általános Iskola és Gimnázium</v>
      </c>
      <c r="F66" t="str">
        <f>KI_Lpu_Leány_20!F4</f>
        <v>Bács-Kiskun</v>
      </c>
      <c r="I66">
        <f>KI_Lpu_Leány_20!G4</f>
        <v>38</v>
      </c>
      <c r="J66">
        <f>KI_Lpu_Leány_20!H4</f>
        <v>36</v>
      </c>
      <c r="K66" s="61">
        <f>KI_Lpu_Leány_20!I4</f>
        <v>74</v>
      </c>
    </row>
    <row r="67" spans="1:11" ht="13.5" customHeight="1" x14ac:dyDescent="0.2">
      <c r="A67" s="62" t="s">
        <v>16</v>
      </c>
      <c r="B67" s="80" t="str">
        <f>IF(KI_Lpu_Leány_20!B5=0,"-",KI_Lpu_Leány_20!B5)</f>
        <v>Kenyeres Nóra</v>
      </c>
      <c r="C67">
        <f>KI_Lpu_Leány_20!C5</f>
        <v>2007</v>
      </c>
      <c r="D67" t="str">
        <f>KI_Lpu_Leány_20!D5</f>
        <v>Tiszakécske</v>
      </c>
      <c r="E67" t="str">
        <f>KI_Lpu_Leány_20!E5</f>
        <v>Tiszakécskei Móricz Zsigmond Általános Iskola és Gimnázium</v>
      </c>
      <c r="F67" t="str">
        <f>KI_Lpu_Leány_20!F5</f>
        <v>Bács-Kiskun</v>
      </c>
      <c r="I67">
        <f>KI_Lpu_Leány_20!G5</f>
        <v>35</v>
      </c>
      <c r="J67">
        <f>KI_Lpu_Leány_20!H5</f>
        <v>39</v>
      </c>
      <c r="K67" s="61">
        <f>KI_Lpu_Leány_20!I5</f>
        <v>74</v>
      </c>
    </row>
    <row r="68" spans="1:11" ht="13.5" customHeight="1" x14ac:dyDescent="0.2">
      <c r="K68" s="61"/>
    </row>
    <row r="69" spans="1:11" ht="13.5" customHeight="1" x14ac:dyDescent="0.2">
      <c r="A69" s="80" t="s">
        <v>59</v>
      </c>
      <c r="K69" s="61"/>
    </row>
    <row r="70" spans="1:11" ht="13.5" customHeight="1" x14ac:dyDescent="0.2">
      <c r="A70" s="62"/>
      <c r="B70" s="80" t="s">
        <v>82</v>
      </c>
      <c r="K70" s="61"/>
    </row>
    <row r="71" spans="1:11" s="80" customFormat="1" ht="13.5" customHeight="1" x14ac:dyDescent="0.2">
      <c r="A71" s="121" t="s">
        <v>14</v>
      </c>
      <c r="B71" s="80" t="str">
        <f>IF(KI_Lpu_Leány_20!B3=0,"-",KI_Lpu_Leány_20!B3)</f>
        <v>Mácsai Anna</v>
      </c>
      <c r="C71" s="80">
        <f>KI_Lpu_Leány_20!C3</f>
        <v>2007</v>
      </c>
      <c r="K71" s="61"/>
    </row>
    <row r="72" spans="1:11" s="80" customFormat="1" ht="13.5" customHeight="1" x14ac:dyDescent="0.2">
      <c r="A72" s="121" t="s">
        <v>15</v>
      </c>
      <c r="B72" s="80" t="str">
        <f>IF(KI_Lpu_Leány_20!B4=0,"-",KI_Lpu_Leány_20!B4)</f>
        <v>Gergely Lana</v>
      </c>
      <c r="C72" s="80">
        <f>KI_Lpu_Leány_20!C4</f>
        <v>2007</v>
      </c>
      <c r="K72" s="61"/>
    </row>
    <row r="73" spans="1:11" s="80" customFormat="1" ht="13.5" customHeight="1" x14ac:dyDescent="0.2">
      <c r="A73" s="121" t="s">
        <v>16</v>
      </c>
      <c r="B73" s="80" t="str">
        <f>IF(KI_Lpu_Leány_20!B5=0,"-",KI_Lpu_Leány_20!B5)</f>
        <v>Kenyeres Nóra</v>
      </c>
      <c r="C73" s="80">
        <f>KI_Lpu_Leány_20!C5</f>
        <v>2007</v>
      </c>
      <c r="K73" s="61"/>
    </row>
    <row r="74" spans="1:11" ht="13.5" customHeight="1" x14ac:dyDescent="0.2">
      <c r="K74" s="61"/>
    </row>
    <row r="75" spans="1:11" s="80" customFormat="1" ht="13.5" customHeight="1" x14ac:dyDescent="0.2">
      <c r="A75" s="80" t="s">
        <v>72</v>
      </c>
      <c r="K75" s="61"/>
    </row>
    <row r="76" spans="1:11" s="80" customFormat="1" ht="13.5" customHeight="1" x14ac:dyDescent="0.2">
      <c r="A76" s="102" t="s">
        <v>14</v>
      </c>
      <c r="B76" s="80" t="str">
        <f>IF(Áik_Zlpu_Leány_20!B3=0,"-",Áik_Zlpu_Leány_20!B3)</f>
        <v>Kovács Bianka</v>
      </c>
      <c r="C76" s="80">
        <f>Áik_Zlpu_Leány_20!C3</f>
        <v>2009</v>
      </c>
      <c r="D76" s="80" t="str">
        <f>Áik_Zlpu_Leány_20!D3</f>
        <v>Kecskemét</v>
      </c>
      <c r="E76" s="80" t="str">
        <f>Áik_Zlpu_Leány_20!E3</f>
        <v>Kecskeméti Corvin Mátyás Általános Iskola</v>
      </c>
      <c r="F76" s="80" t="str">
        <f>Áik_Zlpu_Leány_20!F3</f>
        <v>Bács-Kiskun</v>
      </c>
      <c r="I76" s="80">
        <f>Áik_Zlpu_Leány_20!G3</f>
        <v>93</v>
      </c>
      <c r="J76" s="80">
        <f>Áik_Zlpu_Leány_20!H3</f>
        <v>94</v>
      </c>
      <c r="K76" s="80">
        <f>Áik_Zlpu_Leány_20!I3</f>
        <v>187</v>
      </c>
    </row>
    <row r="77" spans="1:11" s="80" customFormat="1" ht="13.5" customHeight="1" x14ac:dyDescent="0.2">
      <c r="A77" s="102" t="s">
        <v>15</v>
      </c>
      <c r="B77" s="80" t="str">
        <f>IF(Áik_Zlpu_Leány_20!B4=0,"-",Áik_Zlpu_Leány_20!B4)</f>
        <v>-</v>
      </c>
      <c r="C77" s="80">
        <f>Áik_Zlpu_Leány_20!C4</f>
        <v>0</v>
      </c>
      <c r="D77" s="80">
        <f>Áik_Zlpu_Leány_20!D4</f>
        <v>0</v>
      </c>
      <c r="E77" s="80">
        <f>Áik_Zlpu_Leány_20!E4</f>
        <v>0</v>
      </c>
      <c r="F77" s="80">
        <f>Áik_Zlpu_Leány_20!F4</f>
        <v>0</v>
      </c>
      <c r="I77" s="80">
        <f>Áik_Zlpu_Leány_20!G4</f>
        <v>0</v>
      </c>
      <c r="J77" s="80">
        <f>Áik_Zlpu_Leány_20!H4</f>
        <v>0</v>
      </c>
      <c r="K77" s="80">
        <f>Áik_Zlpu_Leány_20!I4</f>
        <v>0</v>
      </c>
    </row>
    <row r="78" spans="1:11" s="80" customFormat="1" ht="13.5" customHeight="1" x14ac:dyDescent="0.2">
      <c r="A78" s="102" t="s">
        <v>16</v>
      </c>
      <c r="B78" s="80" t="str">
        <f>IF(Áik_Zlpu_Leány_20!B5=0,"-",Áik_Zlpu_Leány_20!B5)</f>
        <v>-</v>
      </c>
      <c r="C78" s="80">
        <f>Áik_Zlpu_Leány_20!C5</f>
        <v>0</v>
      </c>
      <c r="D78" s="80">
        <f>Áik_Zlpu_Leány_20!D5</f>
        <v>0</v>
      </c>
      <c r="E78" s="80">
        <f>Áik_Zlpu_Leány_20!E5</f>
        <v>0</v>
      </c>
      <c r="F78" s="80">
        <f>Áik_Zlpu_Leány_20!F5</f>
        <v>0</v>
      </c>
      <c r="I78" s="80">
        <f>Áik_Zlpu_Leány_20!G5</f>
        <v>0</v>
      </c>
      <c r="J78" s="80">
        <f>Áik_Zlpu_Leány_20!H5</f>
        <v>0</v>
      </c>
      <c r="K78" s="80">
        <f>Áik_Zlpu_Leány_20!I5</f>
        <v>0</v>
      </c>
    </row>
    <row r="79" spans="1:11" s="80" customFormat="1" ht="13.5" customHeight="1" x14ac:dyDescent="0.2">
      <c r="K79" s="61"/>
    </row>
    <row r="80" spans="1:11" s="80" customFormat="1" ht="13.5" customHeight="1" x14ac:dyDescent="0.2">
      <c r="A80" s="80" t="s">
        <v>77</v>
      </c>
      <c r="K80" s="61"/>
    </row>
    <row r="81" spans="1:11" s="80" customFormat="1" ht="13.5" customHeight="1" x14ac:dyDescent="0.2">
      <c r="B81" s="80" t="s">
        <v>82</v>
      </c>
      <c r="K81" s="61"/>
    </row>
    <row r="82" spans="1:11" s="80" customFormat="1" ht="13.5" customHeight="1" x14ac:dyDescent="0.2">
      <c r="A82" s="121" t="s">
        <v>14</v>
      </c>
      <c r="B82" s="80" t="str">
        <f>IF(Áik_Zlpu_Leány_20!B3=0,"-",Áik_Zlpu_Leány_20!B3)</f>
        <v>Kovács Bianka</v>
      </c>
      <c r="C82" s="80">
        <f>Áik_Zlpu_Leány_20!C3</f>
        <v>2009</v>
      </c>
      <c r="K82" s="61"/>
    </row>
    <row r="83" spans="1:11" s="80" customFormat="1" ht="13.5" customHeight="1" x14ac:dyDescent="0.2">
      <c r="A83" s="121" t="s">
        <v>15</v>
      </c>
      <c r="B83" s="80" t="str">
        <f>IF(Áik_Zlpu_Leány_20!B4=0,"-",Áik_Zlpu_Leány_20!B4)</f>
        <v>-</v>
      </c>
      <c r="C83" s="80">
        <f>Áik_Zlpu_Leány_20!C4</f>
        <v>0</v>
      </c>
      <c r="K83" s="61"/>
    </row>
    <row r="84" spans="1:11" s="80" customFormat="1" ht="13.5" customHeight="1" x14ac:dyDescent="0.2">
      <c r="A84" s="121" t="s">
        <v>16</v>
      </c>
      <c r="B84" s="80" t="str">
        <f>IF(Áik_Zlpu_Leány_20!B5=0,"-",Áik_Zlpu_Leány_20!B5)</f>
        <v>-</v>
      </c>
      <c r="C84" s="80">
        <f>Áik_Zlpu_Leány_20!C5</f>
        <v>0</v>
      </c>
      <c r="K84" s="61"/>
    </row>
    <row r="85" spans="1:11" s="80" customFormat="1" ht="13.5" customHeight="1" x14ac:dyDescent="0.2">
      <c r="K85" s="61"/>
    </row>
    <row r="86" spans="1:11" s="80" customFormat="1" ht="13.5" customHeight="1" x14ac:dyDescent="0.2">
      <c r="A86" s="80" t="s">
        <v>73</v>
      </c>
      <c r="K86" s="61"/>
    </row>
    <row r="87" spans="1:11" s="80" customFormat="1" ht="13.5" customHeight="1" x14ac:dyDescent="0.2">
      <c r="A87" s="102" t="s">
        <v>14</v>
      </c>
      <c r="B87" s="80" t="str">
        <f>IF('KI_Zlpu_Leány_20 '!B3=0,"-",'KI_Zlpu_Leány_20 '!B3)</f>
        <v>Czuczu Szilárda</v>
      </c>
      <c r="C87" s="80">
        <f>'KI_Zlpu_Leány_20 '!C3</f>
        <v>2007</v>
      </c>
      <c r="D87" s="80" t="str">
        <f>'KI_Zlpu_Leány_20 '!D3</f>
        <v>Kecskemét</v>
      </c>
      <c r="E87" s="80" t="str">
        <f>'KI_Zlpu_Leány_20 '!E3</f>
        <v>Kecskemlti Katona József Gimnázium</v>
      </c>
      <c r="F87" s="80" t="str">
        <f>'KI_Zlpu_Leány_20 '!F3</f>
        <v>Bács-Kiskun</v>
      </c>
      <c r="I87" s="80">
        <f>'KI_Zlpu_Leány_20 '!G3</f>
        <v>69</v>
      </c>
      <c r="J87" s="80">
        <f>'KI_Zlpu_Leány_20 '!H3</f>
        <v>84</v>
      </c>
      <c r="K87" s="80">
        <f>'KI_Zlpu_Leány_20 '!I3</f>
        <v>153</v>
      </c>
    </row>
    <row r="88" spans="1:11" s="80" customFormat="1" ht="13.5" customHeight="1" x14ac:dyDescent="0.2">
      <c r="A88" s="102" t="s">
        <v>15</v>
      </c>
      <c r="B88" s="80" t="str">
        <f>IF('KI_Zlpu_Leány_20 '!B4=0,"-",'KI_Zlpu_Leány_20 '!B4)</f>
        <v>Csikós Alíz</v>
      </c>
      <c r="C88" s="80">
        <f>'KI_Zlpu_Leány_20 '!C4</f>
        <v>2008</v>
      </c>
      <c r="D88" s="80" t="str">
        <f>'KI_Zlpu_Leány_20 '!D4</f>
        <v>Kecskemét</v>
      </c>
      <c r="E88" s="80" t="str">
        <f>'KI_Zlpu_Leány_20 '!E4</f>
        <v>Kecskemlti Katona József Gimnázium</v>
      </c>
      <c r="F88" s="80" t="str">
        <f>'KI_Zlpu_Leány_20 '!F4</f>
        <v>Bács-Kiskun</v>
      </c>
      <c r="I88" s="80">
        <f>'KI_Zlpu_Leány_20 '!G4</f>
        <v>75</v>
      </c>
      <c r="J88" s="80">
        <f>'KI_Zlpu_Leány_20 '!H4</f>
        <v>76</v>
      </c>
      <c r="K88" s="80">
        <f>'KI_Zlpu_Leány_20 '!I4</f>
        <v>151</v>
      </c>
    </row>
    <row r="89" spans="1:11" s="80" customFormat="1" ht="13.5" customHeight="1" x14ac:dyDescent="0.2">
      <c r="A89" s="102" t="s">
        <v>16</v>
      </c>
      <c r="B89" s="80" t="str">
        <f>IF('KI_Zlpu_Leány_20 '!B5=0,"-",'KI_Zlpu_Leány_20 '!B5)</f>
        <v>-</v>
      </c>
      <c r="C89" s="80">
        <f>'KI_Zlpu_Leány_20 '!C5</f>
        <v>0</v>
      </c>
      <c r="D89" s="80">
        <f>'KI_Zlpu_Leány_20 '!D5</f>
        <v>0</v>
      </c>
      <c r="E89" s="80">
        <f>'KI_Zlpu_Leány_20 '!E5</f>
        <v>0</v>
      </c>
      <c r="F89" s="80">
        <f>'KI_Zlpu_Leány_20 '!F5</f>
        <v>0</v>
      </c>
      <c r="I89" s="80">
        <f>'KI_Zlpu_Leány_20 '!G5</f>
        <v>0</v>
      </c>
      <c r="J89" s="80">
        <f>'KI_Zlpu_Leány_20 '!H5</f>
        <v>0</v>
      </c>
      <c r="K89" s="80">
        <f>'KI_Zlpu_Leány_20 '!I5</f>
        <v>0</v>
      </c>
    </row>
    <row r="90" spans="1:11" s="80" customFormat="1" ht="13.5" customHeight="1" x14ac:dyDescent="0.2">
      <c r="K90" s="61"/>
    </row>
    <row r="91" spans="1:11" s="80" customFormat="1" ht="13.5" customHeight="1" x14ac:dyDescent="0.2">
      <c r="A91" s="80" t="s">
        <v>78</v>
      </c>
      <c r="K91" s="61"/>
    </row>
    <row r="92" spans="1:11" s="80" customFormat="1" ht="13.5" customHeight="1" x14ac:dyDescent="0.2">
      <c r="B92" s="80" t="s">
        <v>82</v>
      </c>
      <c r="K92" s="61"/>
    </row>
    <row r="93" spans="1:11" s="80" customFormat="1" ht="13.5" customHeight="1" x14ac:dyDescent="0.2">
      <c r="A93" s="121" t="s">
        <v>14</v>
      </c>
      <c r="B93" s="80" t="str">
        <f>IF('KI_Zlpu_Leány_20 '!B3=0,"-",'KI_Zlpu_Leány_20 '!B3)</f>
        <v>Czuczu Szilárda</v>
      </c>
      <c r="C93" s="80">
        <f>'KI_Zlpu_Leány_20 '!C3</f>
        <v>2007</v>
      </c>
      <c r="K93" s="61"/>
    </row>
    <row r="94" spans="1:11" s="80" customFormat="1" ht="13.5" customHeight="1" x14ac:dyDescent="0.2">
      <c r="A94" s="121" t="s">
        <v>15</v>
      </c>
      <c r="B94" s="80" t="str">
        <f>IF('KI_Zlpu_Leány_20 '!B4=0,"-",'KI_Zlpu_Leány_20 '!B4)</f>
        <v>Csikós Alíz</v>
      </c>
      <c r="C94" s="80">
        <f>'KI_Zlpu_Leány_20 '!C4</f>
        <v>2008</v>
      </c>
      <c r="K94" s="61"/>
    </row>
    <row r="95" spans="1:11" s="80" customFormat="1" ht="13.5" customHeight="1" x14ac:dyDescent="0.2">
      <c r="A95" s="121" t="s">
        <v>16</v>
      </c>
      <c r="B95" s="80" t="str">
        <f>IF('KI_Zlpu_Leány_20 '!B5=0,"-",'KI_Zlpu_Leány_20 '!B5)</f>
        <v>-</v>
      </c>
      <c r="C95" s="80">
        <f>'KI_Zlpu_Leány_20 '!C5</f>
        <v>0</v>
      </c>
      <c r="K95" s="61"/>
    </row>
    <row r="96" spans="1:11" ht="13.5" customHeight="1" x14ac:dyDescent="0.2">
      <c r="K96" s="61"/>
    </row>
    <row r="97" spans="1:11" ht="13.5" customHeight="1" x14ac:dyDescent="0.2">
      <c r="A97" t="s">
        <v>24</v>
      </c>
      <c r="K97" s="61"/>
    </row>
    <row r="98" spans="1:11" ht="13.5" customHeight="1" x14ac:dyDescent="0.2">
      <c r="A98" s="62" t="s">
        <v>14</v>
      </c>
      <c r="B98" t="str">
        <f>IF(Áik_Lpi_Fiú_20!B3=0,"-",Áik_Lpi_Fiú_20!B3)</f>
        <v>Szeitz Levente</v>
      </c>
      <c r="C98">
        <f>Áik_Lpi_Fiú_20!C3</f>
        <v>2008</v>
      </c>
      <c r="D98" t="str">
        <f>Áik_Lpi_Fiú_20!D3</f>
        <v>Bácsbokod</v>
      </c>
      <c r="E98" t="str">
        <f>Áik_Lpi_Fiú_20!E3</f>
        <v>Bácskai Általános Iskola</v>
      </c>
      <c r="F98" t="str">
        <f>Áik_Lpi_Fiú_20!F3</f>
        <v>Bács-Kiskun</v>
      </c>
      <c r="I98">
        <f>Áik_Lpi_Fiú_20!G3</f>
        <v>82</v>
      </c>
      <c r="J98">
        <f>Áik_Lpi_Fiú_20!H3</f>
        <v>80</v>
      </c>
      <c r="K98" s="61">
        <f>Áik_Lpi_Fiú_20!I3</f>
        <v>162</v>
      </c>
    </row>
    <row r="99" spans="1:11" ht="13.5" customHeight="1" x14ac:dyDescent="0.2">
      <c r="A99" s="62" t="s">
        <v>15</v>
      </c>
      <c r="B99" s="80" t="str">
        <f>IF(Áik_Lpi_Fiú_20!B4=0,"-",Áik_Lpi_Fiú_20!B4)</f>
        <v>Tokodi András Láaszló</v>
      </c>
      <c r="C99">
        <f>Áik_Lpi_Fiú_20!C4</f>
        <v>2009</v>
      </c>
      <c r="D99" t="str">
        <f>Áik_Lpi_Fiú_20!D4</f>
        <v>Helvécia</v>
      </c>
      <c r="E99" t="str">
        <f>Áik_Lpi_Fiú_20!E4</f>
        <v>Helvécia-Ballószögi Általános Iskila Feketeerdői Tagiskola</v>
      </c>
      <c r="F99" t="str">
        <f>Áik_Lpi_Fiú_20!F4</f>
        <v>Bács-Kiskun</v>
      </c>
      <c r="I99">
        <f>Áik_Lpi_Fiú_20!G4</f>
        <v>82</v>
      </c>
      <c r="J99">
        <f>Áik_Lpi_Fiú_20!H4</f>
        <v>75</v>
      </c>
      <c r="K99" s="61">
        <f>Áik_Lpi_Fiú_20!I4</f>
        <v>157</v>
      </c>
    </row>
    <row r="100" spans="1:11" ht="13.5" customHeight="1" x14ac:dyDescent="0.2">
      <c r="A100" s="62" t="s">
        <v>16</v>
      </c>
      <c r="B100" s="80" t="str">
        <f>IF(Áik_Lpi_Fiú_20!B5=0,"-",Áik_Lpi_Fiú_20!B5)</f>
        <v>Unti Szabolcs</v>
      </c>
      <c r="C100">
        <f>Áik_Lpi_Fiú_20!C5</f>
        <v>2009</v>
      </c>
      <c r="D100" t="str">
        <f>Áik_Lpi_Fiú_20!D5</f>
        <v>Kecskemét</v>
      </c>
      <c r="E100" t="str">
        <f>Áik_Lpi_Fiú_20!E5</f>
        <v>Szent Imre Katolikus Óvoda és Általános Iskola</v>
      </c>
      <c r="F100" t="str">
        <f>Áik_Lpi_Fiú_20!F5</f>
        <v>Bács-Kiskun</v>
      </c>
      <c r="I100">
        <f>Áik_Lpi_Fiú_20!G5</f>
        <v>82</v>
      </c>
      <c r="J100">
        <f>Áik_Lpi_Fiú_20!H5</f>
        <v>71</v>
      </c>
      <c r="K100" s="61">
        <f>Áik_Lpi_Fiú_20!I5</f>
        <v>153</v>
      </c>
    </row>
    <row r="101" spans="1:11" ht="13.5" customHeight="1" x14ac:dyDescent="0.2">
      <c r="K101" s="61"/>
    </row>
    <row r="102" spans="1:11" ht="13.5" customHeight="1" x14ac:dyDescent="0.2">
      <c r="A102" s="80" t="s">
        <v>60</v>
      </c>
      <c r="K102" s="61"/>
    </row>
    <row r="103" spans="1:11" ht="13.5" customHeight="1" x14ac:dyDescent="0.2">
      <c r="A103" s="62"/>
      <c r="B103" s="80" t="s">
        <v>82</v>
      </c>
      <c r="K103" s="61"/>
    </row>
    <row r="104" spans="1:11" s="80" customFormat="1" ht="13.5" customHeight="1" x14ac:dyDescent="0.2">
      <c r="A104" s="121" t="s">
        <v>14</v>
      </c>
      <c r="B104" s="80" t="str">
        <f>IF(Áik_Lpi_Fiú_20!B3=0,"-",Áik_Lpi_Fiú_20!B3)</f>
        <v>Szeitz Levente</v>
      </c>
      <c r="K104" s="61"/>
    </row>
    <row r="105" spans="1:11" s="80" customFormat="1" ht="13.5" customHeight="1" x14ac:dyDescent="0.2">
      <c r="A105" s="121" t="s">
        <v>15</v>
      </c>
      <c r="B105" s="80" t="str">
        <f>IF(Áik_Lpi_Fiú_20!B4=0,"-",Áik_Lpi_Fiú_20!B4)</f>
        <v>Tokodi András Láaszló</v>
      </c>
      <c r="K105" s="61"/>
    </row>
    <row r="106" spans="1:11" s="80" customFormat="1" ht="13.5" customHeight="1" x14ac:dyDescent="0.2">
      <c r="A106" s="121" t="s">
        <v>16</v>
      </c>
      <c r="B106" s="80" t="str">
        <f>IF(Áik_Lpi_Fiú_20!B5=0,"-",Áik_Lpi_Fiú_20!B5)</f>
        <v>Unti Szabolcs</v>
      </c>
      <c r="C106" s="80">
        <f>Áik_Lpi_Fiú_20!C5</f>
        <v>2009</v>
      </c>
      <c r="K106" s="61"/>
    </row>
    <row r="107" spans="1:11" ht="13.5" customHeight="1" x14ac:dyDescent="0.2">
      <c r="K107" s="61"/>
    </row>
    <row r="108" spans="1:11" ht="13.5" customHeight="1" x14ac:dyDescent="0.2">
      <c r="A108" t="s">
        <v>25</v>
      </c>
      <c r="K108" s="61"/>
    </row>
    <row r="109" spans="1:11" ht="13.5" customHeight="1" x14ac:dyDescent="0.2">
      <c r="A109" s="62" t="s">
        <v>14</v>
      </c>
      <c r="B109" t="str">
        <f>IF(KI_Lpi_Fiú_20!B3=0,"-",KI_Lpi_Fiú_20!B3)</f>
        <v>Kökény Gábor</v>
      </c>
      <c r="C109">
        <f>KI_Lpi_Fiú_20!C3</f>
        <v>2005</v>
      </c>
      <c r="D109" t="str">
        <f>KI_Lpi_Fiú_20!D3</f>
        <v>Kecskemét</v>
      </c>
      <c r="E109" t="str">
        <f>KI_Lpi_Fiú_20!E3</f>
        <v>Kecskeméti Református Gimnázium</v>
      </c>
      <c r="F109" t="str">
        <f>KI_Lpi_Fiú_20!F3</f>
        <v>Bács-Kiskun</v>
      </c>
      <c r="I109">
        <f>KI_Lpi_Fiú_20!G3</f>
        <v>71</v>
      </c>
      <c r="J109">
        <f>KI_Lpi_Fiú_20!H3</f>
        <v>79</v>
      </c>
      <c r="K109" s="61">
        <f>KI_Lpi_Fiú_20!I3</f>
        <v>150</v>
      </c>
    </row>
    <row r="110" spans="1:11" ht="13.5" customHeight="1" x14ac:dyDescent="0.2">
      <c r="A110" s="62" t="s">
        <v>15</v>
      </c>
      <c r="B110" s="80" t="str">
        <f>IF(KI_Lpi_Fiú_20!B4=0,"-",KI_Lpi_Fiú_20!B4)</f>
        <v>-</v>
      </c>
      <c r="C110">
        <f>KI_Lpi_Fiú_20!C4</f>
        <v>0</v>
      </c>
      <c r="D110">
        <f>KI_Lpi_Fiú_20!D4</f>
        <v>0</v>
      </c>
      <c r="E110">
        <f>KI_Lpi_Fiú_20!E4</f>
        <v>0</v>
      </c>
      <c r="F110">
        <f>KI_Lpi_Fiú_20!F4</f>
        <v>0</v>
      </c>
      <c r="I110">
        <f>KI_Lpi_Fiú_20!G4</f>
        <v>0</v>
      </c>
      <c r="J110">
        <f>KI_Lpi_Fiú_20!H4</f>
        <v>0</v>
      </c>
      <c r="K110" s="61">
        <f>KI_Lpi_Fiú_20!I4</f>
        <v>0</v>
      </c>
    </row>
    <row r="111" spans="1:11" ht="13.5" customHeight="1" x14ac:dyDescent="0.2">
      <c r="A111" s="62" t="s">
        <v>16</v>
      </c>
      <c r="B111" s="80" t="str">
        <f>IF(KI_Lpi_Fiú_20!B5=0,"-",KI_Lpi_Fiú_20!B5)</f>
        <v>-</v>
      </c>
      <c r="C111">
        <f>KI_Lpi_Fiú_20!C5</f>
        <v>0</v>
      </c>
      <c r="D111">
        <f>KI_Lpi_Fiú_20!D5</f>
        <v>0</v>
      </c>
      <c r="E111">
        <f>KI_Lpi_Fiú_20!E5</f>
        <v>0</v>
      </c>
      <c r="F111">
        <f>KI_Lpi_Fiú_20!F5</f>
        <v>0</v>
      </c>
      <c r="I111">
        <f>KI_Lpi_Fiú_20!G5</f>
        <v>0</v>
      </c>
      <c r="J111">
        <f>KI_Lpi_Fiú_20!H5</f>
        <v>0</v>
      </c>
      <c r="K111" s="61">
        <f>KI_Lpi_Fiú_20!I5</f>
        <v>0</v>
      </c>
    </row>
    <row r="112" spans="1:11" ht="13.5" customHeight="1" x14ac:dyDescent="0.2">
      <c r="K112" s="61"/>
    </row>
    <row r="113" spans="1:11" ht="13.5" customHeight="1" x14ac:dyDescent="0.2">
      <c r="A113" t="s">
        <v>28</v>
      </c>
      <c r="K113" s="61"/>
    </row>
    <row r="114" spans="1:11" ht="13.5" customHeight="1" x14ac:dyDescent="0.2">
      <c r="A114" s="62"/>
      <c r="B114" s="80" t="s">
        <v>82</v>
      </c>
      <c r="K114" s="61"/>
    </row>
    <row r="115" spans="1:11" s="80" customFormat="1" ht="13.5" customHeight="1" x14ac:dyDescent="0.2">
      <c r="A115" s="147" t="s">
        <v>14</v>
      </c>
      <c r="B115" s="80" t="str">
        <f>IF(KI_Lpi_Fiú_20!B3=0,"-",KI_Lpi_Fiú_20!B3)</f>
        <v>Kökény Gábor</v>
      </c>
      <c r="C115" s="80">
        <f>KI_Lpi_Fiú_20!C3</f>
        <v>2005</v>
      </c>
      <c r="K115" s="61"/>
    </row>
    <row r="116" spans="1:11" s="80" customFormat="1" ht="13.5" customHeight="1" x14ac:dyDescent="0.2">
      <c r="A116" s="147" t="s">
        <v>15</v>
      </c>
      <c r="B116" s="80" t="str">
        <f>IF(KI_Lpi_Fiú_20!B4=0,"-",KI_Lpi_Fiú_20!B4)</f>
        <v>-</v>
      </c>
      <c r="C116" s="80">
        <f>KI_Lpi_Fiú_20!C4</f>
        <v>0</v>
      </c>
      <c r="K116" s="61"/>
    </row>
    <row r="117" spans="1:11" s="80" customFormat="1" ht="13.5" customHeight="1" x14ac:dyDescent="0.2">
      <c r="A117" s="147" t="s">
        <v>16</v>
      </c>
      <c r="B117" s="80" t="str">
        <f>IF(KI_Lpi_Fiú_20!B5=0,"-",KI_Lpi_Fiú_20!B5)</f>
        <v>-</v>
      </c>
      <c r="C117" s="80">
        <f>KI_Lpi_Fiú_20!C5</f>
        <v>0</v>
      </c>
      <c r="K117" s="61"/>
    </row>
    <row r="118" spans="1:11" ht="13.5" customHeight="1" x14ac:dyDescent="0.2">
      <c r="K118" s="61"/>
    </row>
    <row r="119" spans="1:11" ht="13.5" customHeight="1" x14ac:dyDescent="0.2">
      <c r="A119" t="s">
        <v>26</v>
      </c>
      <c r="K119" s="61"/>
    </row>
    <row r="120" spans="1:11" ht="13.5" customHeight="1" x14ac:dyDescent="0.2">
      <c r="A120" s="62" t="s">
        <v>14</v>
      </c>
      <c r="B120" t="str">
        <f>IF(Áik_Lpi_Leány_20!B3=0,"-",Áik_Lpi_Leány_20!B3)</f>
        <v>Gál Janka</v>
      </c>
      <c r="C120">
        <f>Áik_Lpi_Leány_20!C3</f>
        <v>2009</v>
      </c>
      <c r="D120" t="str">
        <f>Áik_Lpi_Leány_20!D3</f>
        <v>Baja</v>
      </c>
      <c r="E120" t="str">
        <f>Áik_Lpi_Leány_20!E3</f>
        <v>Szent László Általános Művelődési Központ</v>
      </c>
      <c r="F120" t="str">
        <f>Áik_Lpi_Leány_20!F3</f>
        <v>Bács-Kiskun</v>
      </c>
      <c r="I120">
        <f>Áik_Lpi_Leány_20!G3</f>
        <v>80</v>
      </c>
      <c r="J120">
        <f>Áik_Lpi_Leány_20!H3</f>
        <v>90</v>
      </c>
      <c r="K120" s="61">
        <f>Áik_Lpi_Leány_20!I3</f>
        <v>170</v>
      </c>
    </row>
    <row r="121" spans="1:11" ht="13.5" customHeight="1" x14ac:dyDescent="0.2">
      <c r="A121" s="62" t="s">
        <v>15</v>
      </c>
      <c r="B121" s="80" t="str">
        <f>IF(Áik_Lpi_Leány_20!B4=0,"-",Áik_Lpi_Leány_20!B4)</f>
        <v>-</v>
      </c>
      <c r="C121">
        <f>Áik_Lpi_Leány_20!C4</f>
        <v>0</v>
      </c>
      <c r="D121">
        <f>Áik_Lpi_Leány_20!D4</f>
        <v>0</v>
      </c>
      <c r="E121">
        <f>Áik_Lpi_Leány_20!E4</f>
        <v>0</v>
      </c>
      <c r="F121">
        <f>Áik_Lpi_Leány_20!F4</f>
        <v>0</v>
      </c>
      <c r="I121">
        <f>Áik_Lpi_Leány_20!G4</f>
        <v>0</v>
      </c>
      <c r="J121">
        <f>Áik_Lpi_Leány_20!H4</f>
        <v>0</v>
      </c>
      <c r="K121" s="61">
        <f>Áik_Lpi_Leány_20!I4</f>
        <v>0</v>
      </c>
    </row>
    <row r="122" spans="1:11" ht="13.5" customHeight="1" x14ac:dyDescent="0.2">
      <c r="A122" s="62" t="s">
        <v>16</v>
      </c>
      <c r="B122" s="80" t="str">
        <f>IF(Áik_Lpi_Leány_20!B5=0,"-",Áik_Lpi_Leány_20!B5)</f>
        <v>-</v>
      </c>
      <c r="C122" s="80">
        <f>Áik_Lpi_Leány_20!C5</f>
        <v>0</v>
      </c>
      <c r="D122">
        <f>Áik_Lpi_Leány_20!D5</f>
        <v>0</v>
      </c>
      <c r="E122">
        <f>Áik_Lpi_Leány_20!E5</f>
        <v>0</v>
      </c>
      <c r="F122">
        <f>Áik_Lpi_Leány_20!F5</f>
        <v>0</v>
      </c>
      <c r="I122">
        <f>Áik_Lpi_Leány_20!G5</f>
        <v>0</v>
      </c>
      <c r="J122">
        <f>Áik_Lpi_Leány_20!H5</f>
        <v>0</v>
      </c>
      <c r="K122" s="61">
        <f>Áik_Lpi_Leány_20!I5</f>
        <v>0</v>
      </c>
    </row>
    <row r="123" spans="1:11" ht="13.5" customHeight="1" x14ac:dyDescent="0.2">
      <c r="K123" s="61"/>
    </row>
    <row r="124" spans="1:11" ht="13.5" customHeight="1" x14ac:dyDescent="0.2">
      <c r="A124" s="80" t="s">
        <v>61</v>
      </c>
      <c r="K124" s="61"/>
    </row>
    <row r="125" spans="1:11" ht="13.5" customHeight="1" x14ac:dyDescent="0.2">
      <c r="A125" s="62"/>
      <c r="B125" s="80" t="s">
        <v>82</v>
      </c>
      <c r="K125" s="61"/>
    </row>
    <row r="126" spans="1:11" s="80" customFormat="1" ht="13.5" customHeight="1" x14ac:dyDescent="0.2">
      <c r="A126" s="102" t="s">
        <v>14</v>
      </c>
      <c r="B126" s="80" t="str">
        <f>Áik_Lpi_Leány_20!B3</f>
        <v>Gál Janka</v>
      </c>
      <c r="C126" s="80">
        <f>Áik_Lpi_Leány_20!C3</f>
        <v>2009</v>
      </c>
      <c r="K126" s="61"/>
    </row>
    <row r="127" spans="1:11" s="80" customFormat="1" ht="13.5" customHeight="1" x14ac:dyDescent="0.2">
      <c r="A127" s="147" t="s">
        <v>15</v>
      </c>
      <c r="B127" s="80" t="s">
        <v>18</v>
      </c>
      <c r="C127" s="80">
        <f>Áik_Lpi_Leány_20!C4</f>
        <v>0</v>
      </c>
      <c r="K127" s="61"/>
    </row>
    <row r="128" spans="1:11" s="80" customFormat="1" ht="13.5" customHeight="1" x14ac:dyDescent="0.2">
      <c r="A128" s="147" t="s">
        <v>16</v>
      </c>
      <c r="B128" s="80" t="str">
        <f>IF(Áik_Lpi_Leány_20!B5=0,"-",Áik_Lpi_Leány_20!B5)</f>
        <v>-</v>
      </c>
      <c r="C128" s="80">
        <f>Áik_Lpi_Leány_20!C5</f>
        <v>0</v>
      </c>
      <c r="K128" s="61"/>
    </row>
    <row r="129" spans="1:11" ht="13.5" customHeight="1" x14ac:dyDescent="0.2">
      <c r="K129" s="61"/>
    </row>
    <row r="130" spans="1:11" ht="13.5" customHeight="1" x14ac:dyDescent="0.2">
      <c r="A130" t="s">
        <v>27</v>
      </c>
      <c r="K130" s="61"/>
    </row>
    <row r="131" spans="1:11" ht="13.5" customHeight="1" x14ac:dyDescent="0.2">
      <c r="A131" s="62" t="s">
        <v>14</v>
      </c>
      <c r="B131" t="str">
        <f>IF('KI Lpi_Leány_20'!B3=0,"-",'KI Lpi_Leány_20'!B3)</f>
        <v>Mácsai Anna</v>
      </c>
      <c r="C131">
        <f>'KI Lpi_Leány_20'!C3</f>
        <v>2007</v>
      </c>
      <c r="D131" t="str">
        <f>'KI Lpi_Leány_20'!D3</f>
        <v>Kalocsa</v>
      </c>
      <c r="E131" t="str">
        <f>'KI Lpi_Leány_20'!E3</f>
        <v>Kalocsai Szent István Gimnázium</v>
      </c>
      <c r="F131" t="str">
        <f>'KI Lpi_Leány_20'!F3</f>
        <v>Bács-Kiskun</v>
      </c>
      <c r="I131">
        <f>'KI Lpi_Leány_20'!G3</f>
        <v>87</v>
      </c>
      <c r="J131">
        <f>'KI Lpi_Leány_20'!H3</f>
        <v>86</v>
      </c>
      <c r="K131" s="61">
        <f>'KI Lpi_Leány_20'!I3</f>
        <v>173</v>
      </c>
    </row>
    <row r="132" spans="1:11" ht="13.5" customHeight="1" x14ac:dyDescent="0.2">
      <c r="A132" s="62" t="s">
        <v>15</v>
      </c>
      <c r="B132" s="80" t="str">
        <f>IF('KI Lpi_Leány_20'!B4=0,"-",'KI Lpi_Leány_20'!B4)</f>
        <v>Kovács Boglárka</v>
      </c>
      <c r="C132">
        <f>'KI Lpi_Leány_20'!C4</f>
        <v>2005</v>
      </c>
      <c r="D132" t="str">
        <f>'KI Lpi_Leány_20'!D4</f>
        <v>Kecskemét</v>
      </c>
      <c r="E132" t="str">
        <f>'KI Lpi_Leány_20'!E4</f>
        <v>Kecskeméti Bolyai János Gimnázium</v>
      </c>
      <c r="F132" t="str">
        <f>'KI Lpi_Leány_20'!F4</f>
        <v>Bács-Kiskun</v>
      </c>
      <c r="I132">
        <f>'KI Lpi_Leány_20'!G4</f>
        <v>80</v>
      </c>
      <c r="J132">
        <f>'KI Lpi_Leány_20'!H4</f>
        <v>87</v>
      </c>
      <c r="K132" s="61">
        <f>'KI Lpi_Leány_20'!I4</f>
        <v>167</v>
      </c>
    </row>
    <row r="133" spans="1:11" ht="13.5" customHeight="1" x14ac:dyDescent="0.2">
      <c r="A133" s="62" t="s">
        <v>16</v>
      </c>
      <c r="B133" s="80" t="str">
        <f>IF('KI Lpi_Leány_20'!B5=0,"-",'KI Lpi_Leány_20'!B5)</f>
        <v>Kalmár Blanka</v>
      </c>
      <c r="C133">
        <f>'KI Lpi_Leány_20'!C5</f>
        <v>2004</v>
      </c>
      <c r="D133" t="str">
        <f>'KI Lpi_Leány_20'!D5</f>
        <v>Kecskemét</v>
      </c>
      <c r="E133" t="str">
        <f>'KI Lpi_Leány_20'!E5</f>
        <v>Kecskeméti SZC Szent-Györgyi Albert Technikum</v>
      </c>
      <c r="F133" t="str">
        <f>'KI Lpi_Leány_20'!F5</f>
        <v>Bács-Kiskun</v>
      </c>
      <c r="I133">
        <f>'KI Lpi_Leány_20'!G5</f>
        <v>78</v>
      </c>
      <c r="J133">
        <f>'KI Lpi_Leány_20'!H5</f>
        <v>70</v>
      </c>
      <c r="K133" s="61">
        <f>'KI Lpi_Leány_20'!I5</f>
        <v>148</v>
      </c>
    </row>
    <row r="134" spans="1:11" ht="13.5" customHeight="1" x14ac:dyDescent="0.2">
      <c r="K134" s="61"/>
    </row>
    <row r="135" spans="1:11" ht="13.5" customHeight="1" x14ac:dyDescent="0.2">
      <c r="A135" s="80" t="s">
        <v>62</v>
      </c>
      <c r="K135" s="61"/>
    </row>
    <row r="136" spans="1:11" ht="13.5" customHeight="1" x14ac:dyDescent="0.2">
      <c r="A136" s="62"/>
      <c r="B136" s="80" t="s">
        <v>82</v>
      </c>
      <c r="K136" s="61"/>
    </row>
    <row r="137" spans="1:11" ht="13.5" customHeight="1" x14ac:dyDescent="0.2">
      <c r="A137" s="147" t="s">
        <v>14</v>
      </c>
      <c r="B137" t="str">
        <f>IF('KI Lpi_Leány_20'!B3=0,"-",'KI Lpi_Leány_20'!B3)</f>
        <v>Mácsai Anna</v>
      </c>
      <c r="C137">
        <f>'KI Lpi_Leány_20'!C3</f>
        <v>2007</v>
      </c>
    </row>
    <row r="138" spans="1:11" ht="13.5" customHeight="1" x14ac:dyDescent="0.2">
      <c r="A138" s="147" t="s">
        <v>15</v>
      </c>
      <c r="B138" s="80" t="str">
        <f>IF('KI Lpi_Leány_20'!B4=0,"-",'KI Lpi_Leány_20'!B4)</f>
        <v>Kovács Boglárka</v>
      </c>
      <c r="C138" s="80">
        <f>'KI Lpi_Leány_20'!C4</f>
        <v>2005</v>
      </c>
    </row>
    <row r="139" spans="1:11" ht="13.5" customHeight="1" x14ac:dyDescent="0.2">
      <c r="A139" s="147" t="s">
        <v>16</v>
      </c>
      <c r="B139" s="80" t="str">
        <f>IF('KI Lpi_Leány_20'!B5=0,"-",'KI Lpi_Leány_20'!B5)</f>
        <v>Kalmár Blanka</v>
      </c>
      <c r="C139" s="80">
        <f>'KI Lpi_Leány_20'!C5</f>
        <v>2004</v>
      </c>
      <c r="D139" s="78"/>
      <c r="E139" s="78"/>
    </row>
    <row r="141" spans="1:11" s="80" customFormat="1" ht="13.5" customHeight="1" x14ac:dyDescent="0.2">
      <c r="B141" s="80" t="s">
        <v>163</v>
      </c>
    </row>
    <row r="144" spans="1:11" ht="13.5" customHeight="1" x14ac:dyDescent="0.2">
      <c r="B144" s="172" t="s">
        <v>101</v>
      </c>
      <c r="C144" s="172"/>
      <c r="D144" s="172"/>
      <c r="F144" s="172" t="s">
        <v>161</v>
      </c>
      <c r="G144" s="172"/>
      <c r="H144" s="172"/>
      <c r="I144" s="172"/>
      <c r="J144" s="172"/>
      <c r="K144" s="172"/>
    </row>
  </sheetData>
  <sortState ref="B94:C96">
    <sortCondition ref="B94"/>
  </sortState>
  <mergeCells count="2">
    <mergeCell ref="F144:K144"/>
    <mergeCell ref="B144:D144"/>
  </mergeCells>
  <conditionalFormatting sqref="B10:K12 B21:K23 B65:K67 B46:K53 B57:K57 B54:B56 G54:K56">
    <cfRule type="cellIs" dxfId="35" priority="54" operator="lessThanOrEqual">
      <formula>0</formula>
    </cfRule>
  </conditionalFormatting>
  <conditionalFormatting sqref="B98:K100">
    <cfRule type="cellIs" dxfId="34" priority="48" operator="lessThanOrEqual">
      <formula>0</formula>
    </cfRule>
  </conditionalFormatting>
  <conditionalFormatting sqref="B109:K111">
    <cfRule type="cellIs" dxfId="33" priority="47" operator="lessThanOrEqual">
      <formula>0</formula>
    </cfRule>
  </conditionalFormatting>
  <conditionalFormatting sqref="B120:K122">
    <cfRule type="cellIs" dxfId="32" priority="46" operator="lessThanOrEqual">
      <formula>0</formula>
    </cfRule>
  </conditionalFormatting>
  <conditionalFormatting sqref="B131:K133">
    <cfRule type="cellIs" dxfId="31" priority="45" operator="lessThanOrEqual">
      <formula>0</formula>
    </cfRule>
  </conditionalFormatting>
  <conditionalFormatting sqref="I32:K34 I76:K89">
    <cfRule type="cellIs" dxfId="30" priority="42" operator="lessThanOrEqual">
      <formula>0</formula>
    </cfRule>
  </conditionalFormatting>
  <conditionalFormatting sqref="C10:K12">
    <cfRule type="cellIs" dxfId="29" priority="38" operator="lessThanOrEqual">
      <formula>0</formula>
    </cfRule>
  </conditionalFormatting>
  <conditionalFormatting sqref="C21:K23">
    <cfRule type="cellIs" dxfId="28" priority="37" operator="lessThanOrEqual">
      <formula>0</formula>
    </cfRule>
  </conditionalFormatting>
  <conditionalFormatting sqref="G32:K34">
    <cfRule type="cellIs" dxfId="27" priority="36" operator="lessThanOrEqual">
      <formula>0</formula>
    </cfRule>
  </conditionalFormatting>
  <conditionalFormatting sqref="C43:H45">
    <cfRule type="cellIs" dxfId="26" priority="35" operator="lessThanOrEqual">
      <formula>0</formula>
    </cfRule>
  </conditionalFormatting>
  <conditionalFormatting sqref="G54:K56">
    <cfRule type="cellIs" dxfId="25" priority="34" operator="lessThanOrEqual">
      <formula>0</formula>
    </cfRule>
  </conditionalFormatting>
  <conditionalFormatting sqref="C65:K67">
    <cfRule type="cellIs" dxfId="24" priority="33" operator="lessThanOrEqual">
      <formula>0</formula>
    </cfRule>
  </conditionalFormatting>
  <conditionalFormatting sqref="C76:F78">
    <cfRule type="cellIs" dxfId="23" priority="31" operator="lessThanOrEqual">
      <formula>0</formula>
    </cfRule>
  </conditionalFormatting>
  <conditionalFormatting sqref="C87:F89">
    <cfRule type="cellIs" dxfId="22" priority="30" operator="lessThanOrEqual">
      <formula>0</formula>
    </cfRule>
  </conditionalFormatting>
  <conditionalFormatting sqref="C98:K100">
    <cfRule type="cellIs" dxfId="21" priority="29" operator="lessThanOrEqual">
      <formula>0</formula>
    </cfRule>
  </conditionalFormatting>
  <conditionalFormatting sqref="C109:K111">
    <cfRule type="cellIs" dxfId="20" priority="28" operator="lessThanOrEqual">
      <formula>0</formula>
    </cfRule>
  </conditionalFormatting>
  <conditionalFormatting sqref="C120:K122">
    <cfRule type="cellIs" dxfId="19" priority="27" operator="lessThanOrEqual">
      <formula>0</formula>
    </cfRule>
  </conditionalFormatting>
  <conditionalFormatting sqref="C131:K133">
    <cfRule type="cellIs" dxfId="18" priority="26" operator="lessThanOrEqual">
      <formula>0</formula>
    </cfRule>
  </conditionalFormatting>
  <conditionalFormatting sqref="B70:B73">
    <cfRule type="cellIs" dxfId="17" priority="24" operator="lessThanOrEqual">
      <formula>0</formula>
    </cfRule>
  </conditionalFormatting>
  <conditionalFormatting sqref="B59:B62">
    <cfRule type="cellIs" dxfId="16" priority="25" operator="lessThanOrEqual">
      <formula>0</formula>
    </cfRule>
  </conditionalFormatting>
  <conditionalFormatting sqref="C126:C128 B126">
    <cfRule type="cellIs" dxfId="15" priority="23" operator="lessThanOrEqual">
      <formula>0</formula>
    </cfRule>
  </conditionalFormatting>
  <conditionalFormatting sqref="C126:C127 B126">
    <cfRule type="cellIs" dxfId="14" priority="22" operator="lessThanOrEqual">
      <formula>0</formula>
    </cfRule>
  </conditionalFormatting>
  <conditionalFormatting sqref="C137:C139">
    <cfRule type="cellIs" dxfId="13" priority="21" operator="lessThanOrEqual">
      <formula>0</formula>
    </cfRule>
  </conditionalFormatting>
  <conditionalFormatting sqref="C115:C117">
    <cfRule type="cellIs" dxfId="12" priority="20" operator="lessThanOrEqual">
      <formula>0</formula>
    </cfRule>
  </conditionalFormatting>
  <conditionalFormatting sqref="C93:C95">
    <cfRule type="cellIs" dxfId="11" priority="19" operator="lessThanOrEqual">
      <formula>0</formula>
    </cfRule>
  </conditionalFormatting>
  <conditionalFormatting sqref="C82:C84">
    <cfRule type="cellIs" dxfId="10" priority="18" operator="lessThanOrEqual">
      <formula>0</formula>
    </cfRule>
  </conditionalFormatting>
  <conditionalFormatting sqref="C71:C73">
    <cfRule type="cellIs" dxfId="9" priority="17" operator="lessThanOrEqual">
      <formula>0</formula>
    </cfRule>
  </conditionalFormatting>
  <conditionalFormatting sqref="C60:C62">
    <cfRule type="cellIs" dxfId="8" priority="16" operator="lessThanOrEqual">
      <formula>0</formula>
    </cfRule>
  </conditionalFormatting>
  <conditionalFormatting sqref="C38:C40">
    <cfRule type="cellIs" dxfId="7" priority="15" operator="lessThanOrEqual">
      <formula>0</formula>
    </cfRule>
  </conditionalFormatting>
  <conditionalFormatting sqref="C27:C29">
    <cfRule type="cellIs" dxfId="6" priority="14" operator="lessThanOrEqual">
      <formula>0</formula>
    </cfRule>
  </conditionalFormatting>
  <conditionalFormatting sqref="C21:C23">
    <cfRule type="cellIs" dxfId="5" priority="13" operator="lessThanOrEqual">
      <formula>0</formula>
    </cfRule>
  </conditionalFormatting>
  <conditionalFormatting sqref="C16:C18">
    <cfRule type="cellIs" dxfId="4" priority="12" operator="lessThanOrEqual">
      <formula>0</formula>
    </cfRule>
  </conditionalFormatting>
  <conditionalFormatting sqref="C32:F34">
    <cfRule type="cellIs" dxfId="3" priority="7" operator="lessThanOrEqual">
      <formula>0</formula>
    </cfRule>
  </conditionalFormatting>
  <conditionalFormatting sqref="I43:K45">
    <cfRule type="cellIs" dxfId="2" priority="6" operator="lessThanOrEqual">
      <formula>0</formula>
    </cfRule>
  </conditionalFormatting>
  <conditionalFormatting sqref="C54:F56">
    <cfRule type="cellIs" dxfId="1" priority="5" operator="lessThanOrEqual">
      <formula>0</formula>
    </cfRule>
  </conditionalFormatting>
  <conditionalFormatting sqref="C106">
    <cfRule type="cellIs" dxfId="0" priority="1" operator="lessThanOrEqual">
      <formula>0</formula>
    </cfRule>
  </conditionalFormatting>
  <printOptions horizontalCentered="1"/>
  <pageMargins left="0.43307086614173229" right="0.39370078740157483" top="0.51181102362204722" bottom="0.43307086614173229" header="0.55118110236220474" footer="0.51181102362204722"/>
  <pageSetup paperSize="9" scale="69" orientation="landscape" horizontalDpi="4294967293" r:id="rId1"/>
  <rowBreaks count="2" manualBreakCount="2">
    <brk id="57" max="16383" man="1"/>
    <brk id="11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3"/>
  <sheetViews>
    <sheetView view="pageBreakPreview" zoomScaleSheetLayoutView="100" workbookViewId="0">
      <selection activeCell="B2" sqref="B2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5" width="0.140625" style="80" customWidth="1"/>
    <col min="6" max="7" width="9.140625" customWidth="1"/>
    <col min="8" max="8" width="7.28515625" customWidth="1"/>
    <col min="11" max="11" width="4.28515625" customWidth="1"/>
    <col min="12" max="13" width="4.28515625" style="80" customWidth="1"/>
    <col min="14" max="14" width="4.140625" style="80" customWidth="1"/>
    <col min="15" max="15" width="5.140625" customWidth="1"/>
    <col min="20" max="20" width="4.85546875" customWidth="1"/>
  </cols>
  <sheetData>
    <row r="1" spans="2:17" ht="13.5" thickBot="1" x14ac:dyDescent="0.25"/>
    <row r="2" spans="2:17" ht="21" customHeight="1" thickTop="1" thickBot="1" x14ac:dyDescent="0.25">
      <c r="B2" s="92" t="s">
        <v>68</v>
      </c>
    </row>
    <row r="3" spans="2:17" ht="13.5" thickTop="1" x14ac:dyDescent="0.2"/>
    <row r="11" spans="2:17" x14ac:dyDescent="0.2">
      <c r="H11" s="190"/>
      <c r="I11" s="190"/>
      <c r="J11" s="190"/>
      <c r="K11" s="190"/>
      <c r="L11" s="190"/>
      <c r="M11" s="190"/>
      <c r="N11" s="190"/>
      <c r="O11" s="190"/>
      <c r="P11" s="190"/>
      <c r="Q11" s="191"/>
    </row>
    <row r="12" spans="2:17" x14ac:dyDescent="0.2">
      <c r="H12" s="190"/>
      <c r="I12" s="190"/>
      <c r="J12" s="190"/>
      <c r="K12" s="190"/>
      <c r="L12" s="190"/>
      <c r="M12" s="190"/>
      <c r="N12" s="190"/>
      <c r="O12" s="190"/>
      <c r="P12" s="190"/>
      <c r="Q12" s="191"/>
    </row>
    <row r="13" spans="2:17" x14ac:dyDescent="0.2">
      <c r="H13" s="190"/>
      <c r="I13" s="190"/>
      <c r="J13" s="190"/>
      <c r="K13" s="190"/>
      <c r="L13" s="190"/>
      <c r="M13" s="190"/>
      <c r="N13" s="190"/>
      <c r="O13" s="190"/>
      <c r="P13" s="190"/>
      <c r="Q13" s="191"/>
    </row>
    <row r="14" spans="2:17" x14ac:dyDescent="0.2">
      <c r="H14" s="190"/>
      <c r="I14" s="190"/>
      <c r="J14" s="190"/>
      <c r="K14" s="190"/>
      <c r="L14" s="190"/>
      <c r="M14" s="190"/>
      <c r="N14" s="190"/>
      <c r="O14" s="190"/>
      <c r="P14" s="190"/>
      <c r="Q14" s="191"/>
    </row>
    <row r="15" spans="2:17" x14ac:dyDescent="0.2">
      <c r="H15" s="190"/>
      <c r="I15" s="190"/>
      <c r="J15" s="190"/>
      <c r="K15" s="190"/>
      <c r="L15" s="190"/>
      <c r="M15" s="190"/>
      <c r="N15" s="190"/>
      <c r="O15" s="190"/>
      <c r="P15" s="190"/>
      <c r="Q15" s="191"/>
    </row>
    <row r="16" spans="2:17" x14ac:dyDescent="0.2">
      <c r="H16" s="190"/>
      <c r="I16" s="190"/>
      <c r="J16" s="190"/>
      <c r="K16" s="190"/>
      <c r="L16" s="190"/>
      <c r="M16" s="190"/>
      <c r="N16" s="190"/>
      <c r="O16" s="190"/>
      <c r="P16" s="190"/>
      <c r="Q16" s="191"/>
    </row>
    <row r="20" spans="2:18" s="80" customFormat="1" x14ac:dyDescent="0.2"/>
    <row r="21" spans="2:18" s="80" customFormat="1" x14ac:dyDescent="0.2"/>
    <row r="22" spans="2:18" s="80" customFormat="1" x14ac:dyDescent="0.2"/>
    <row r="24" spans="2:18" x14ac:dyDescent="0.2">
      <c r="G24" s="187" t="str">
        <f>IF(B2="LPU Fiú Ái 20",Áik_Lpu_Fiú_20!B3,IF(B2="LPU Fiú KI 20",KI_Lpu_Fiú_20!B3,IF(B2="ZLPU Fiú Ái 20",'Áik_Zlpu_Fiú_20 '!B3,IF(B2="ZLPU Fiú KI 20",'KI_Zlpu_Fiú_20 '!B3,IF(B2="LPU Leány Ái 20",Áik_Lpu_Leány_20!B3,IF(B2="ZLPU Leány Ái 20",Áik_Zlpu_Leány_20!B3,IF(B2="LPU Leány KI 20",KI_Lpu_Leány_20!B3,IF(B2="ZLPU Leány KI 20",'KI_Zlpu_Leány_20 '!B3,IF(B2="LPI Fiú Ái 20",Áik_Lpi_Fiú_20!B3,IF(B2="LPI Fiú KI 20",KI_Lpi_Fiú_20!B3,IF(B2="LPI Leány Ái 20",Áik_Lpi_Leány_20!B3,IF(B2="LPI Leány KI 20",'KI Lpi_Leány_20'!B3,))))))))))))</f>
        <v>Czuczu Szilárda</v>
      </c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</row>
    <row r="25" spans="2:18" ht="12.75" customHeight="1" x14ac:dyDescent="0.2"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2:18" ht="12.75" customHeight="1" x14ac:dyDescent="0.2">
      <c r="B26" t="s">
        <v>10</v>
      </c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</row>
    <row r="27" spans="2:18" ht="12.75" customHeight="1" x14ac:dyDescent="0.2"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</row>
    <row r="28" spans="2:18" ht="12.75" customHeight="1" x14ac:dyDescent="0.2"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</row>
    <row r="30" spans="2:18" ht="29.25" x14ac:dyDescent="0.5">
      <c r="J30" s="186" t="s">
        <v>45</v>
      </c>
      <c r="K30" s="186"/>
      <c r="L30" s="186"/>
      <c r="M30" s="186"/>
      <c r="N30" s="186"/>
      <c r="O30" s="186"/>
    </row>
    <row r="33" spans="2:20" ht="21" customHeight="1" x14ac:dyDescent="0.2">
      <c r="G33" s="180" t="s">
        <v>38</v>
      </c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</row>
    <row r="34" spans="2:20" ht="21" customHeight="1" x14ac:dyDescent="0.2"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</row>
    <row r="35" spans="2:20" s="80" customFormat="1" ht="7.5" customHeight="1" x14ac:dyDescent="0.2"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2:20" ht="21" customHeight="1" x14ac:dyDescent="0.2">
      <c r="F36" s="173" t="s">
        <v>37</v>
      </c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</row>
    <row r="37" spans="2:20" ht="21" customHeight="1" x14ac:dyDescent="0.2"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</row>
    <row r="38" spans="2:20" s="80" customFormat="1" ht="7.5" customHeight="1" x14ac:dyDescent="0.6"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</row>
    <row r="39" spans="2:20" ht="21" customHeight="1" x14ac:dyDescent="0.2">
      <c r="B39" s="82" t="s">
        <v>47</v>
      </c>
      <c r="D39" s="80" t="s">
        <v>79</v>
      </c>
      <c r="F39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G39" s="177"/>
      <c r="H39" s="177"/>
      <c r="I39" s="177"/>
      <c r="J39" s="177"/>
      <c r="K39" s="177"/>
      <c r="L39" s="177"/>
      <c r="M39" s="177"/>
      <c r="N39" s="149"/>
      <c r="O39" s="178" t="s">
        <v>42</v>
      </c>
      <c r="P39" s="177"/>
      <c r="Q39" s="177"/>
      <c r="R39" s="177"/>
      <c r="S39" s="149"/>
    </row>
    <row r="40" spans="2:20" ht="21" customHeight="1" x14ac:dyDescent="0.2">
      <c r="F40" s="177"/>
      <c r="G40" s="177"/>
      <c r="H40" s="177"/>
      <c r="I40" s="177"/>
      <c r="J40" s="177"/>
      <c r="K40" s="177"/>
      <c r="L40" s="177"/>
      <c r="M40" s="177"/>
      <c r="N40" s="149"/>
      <c r="O40" s="177"/>
      <c r="P40" s="177"/>
      <c r="Q40" s="177"/>
      <c r="R40" s="177"/>
      <c r="S40" s="149"/>
    </row>
    <row r="41" spans="2:20" ht="7.5" customHeight="1" x14ac:dyDescent="0.2"/>
    <row r="42" spans="2:20" ht="21" customHeight="1" x14ac:dyDescent="0.2">
      <c r="B42" s="82" t="s">
        <v>48</v>
      </c>
      <c r="F42" s="173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zártirányzékú légpuska 20 lövés</v>
      </c>
      <c r="G42" s="189"/>
      <c r="H42" s="189"/>
      <c r="I42" s="189"/>
      <c r="J42" s="189"/>
      <c r="K42" s="189"/>
      <c r="L42" s="189"/>
      <c r="M42" s="158"/>
      <c r="N42" s="158"/>
      <c r="O42" s="158"/>
      <c r="P42" s="158"/>
      <c r="Q42" s="158"/>
      <c r="R42" s="158"/>
      <c r="S42" s="158"/>
    </row>
    <row r="43" spans="2:20" ht="21" customHeight="1" x14ac:dyDescent="0.2">
      <c r="F43" s="189"/>
      <c r="G43" s="189"/>
      <c r="H43" s="189"/>
      <c r="I43" s="189"/>
      <c r="J43" s="189"/>
      <c r="K43" s="189"/>
      <c r="L43" s="189"/>
      <c r="M43" s="158"/>
      <c r="N43" s="158"/>
      <c r="O43" s="158"/>
      <c r="P43" s="158"/>
      <c r="Q43" s="158"/>
      <c r="R43" s="158"/>
      <c r="S43" s="158"/>
    </row>
    <row r="44" spans="2:20" s="80" customFormat="1" ht="7.5" customHeight="1" x14ac:dyDescent="0.6"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5"/>
    </row>
    <row r="45" spans="2:20" s="80" customFormat="1" ht="21" customHeight="1" x14ac:dyDescent="0.2">
      <c r="F45" s="173" t="s">
        <v>44</v>
      </c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36"/>
    </row>
    <row r="46" spans="2:20" s="80" customFormat="1" ht="21" customHeight="1" x14ac:dyDescent="0.2"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36"/>
    </row>
    <row r="47" spans="2:20" ht="7.5" customHeight="1" x14ac:dyDescent="0.2"/>
    <row r="48" spans="2:20" s="87" customFormat="1" ht="21" customHeight="1" x14ac:dyDescent="0.6">
      <c r="B48" s="82" t="s">
        <v>46</v>
      </c>
      <c r="H48" s="86"/>
      <c r="I48" s="86"/>
      <c r="J48" s="86"/>
      <c r="K48" s="192">
        <f>IF(B2="LPU Fiú Ái 20",Áik_Lpu_Fiú_20!I3,IF(B2="ZLPU Fiú Ái 20",'Áik_Zlpu_Fiú_20 '!I3,IF(B2="LPU Fiú KI 20",KI_Lpu_Fiú_20!I3,IF(B2="ZLPU Fiú KI 20",'KI_Zlpu_Fiú_20 '!I3,IF(B2="LPU Leány Ái 20",Áik_Lpu_Leány_20!I3,IF(B2="ZLPU Leány ÁI 20",Áik_Zlpu_Leány_20!I3,IF(B2="LPU Leány KI 20",KI_Lpu_Leány_20!I3,IF(B2="ZLPU Leány KI 20",'KI_Zlpu_Leány_20 '!I3,IF(B2="LPI Fiú Ái 20",Áik_Lpi_Fiú_20!I3,IF(B2="LPI Fiú KI 20",KI_Lpi_Fiú_20!I3,IF(B2="LPI Leány Ái 20",Áik_Lpi_Leány_20!I3,IF(B2="LPI Leány KI 20",'KI Lpi_Leány_20'!I3,))))))))))))</f>
        <v>153</v>
      </c>
      <c r="L48" s="189"/>
      <c r="M48" s="189"/>
      <c r="N48" s="100"/>
      <c r="O48" s="86"/>
      <c r="P48" s="86"/>
      <c r="Q48" s="86"/>
    </row>
    <row r="49" spans="4:22" s="55" customFormat="1" ht="21" customHeight="1" x14ac:dyDescent="0.6">
      <c r="H49" s="86"/>
      <c r="I49" s="86"/>
      <c r="J49" s="86"/>
      <c r="K49" s="189"/>
      <c r="L49" s="189"/>
      <c r="M49" s="189"/>
      <c r="N49" s="100"/>
      <c r="O49" s="86"/>
      <c r="P49" s="86"/>
      <c r="Q49" s="86"/>
    </row>
    <row r="50" spans="4:22" s="55" customFormat="1" ht="7.5" customHeight="1" x14ac:dyDescent="0.2"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4:22" s="55" customFormat="1" ht="21" customHeight="1" x14ac:dyDescent="0.2">
      <c r="I51" s="179" t="s">
        <v>49</v>
      </c>
      <c r="J51" s="158"/>
      <c r="K51" s="158"/>
      <c r="L51" s="158"/>
      <c r="M51" s="158"/>
      <c r="N51" s="158"/>
      <c r="O51" s="158"/>
      <c r="P51" s="158"/>
      <c r="R51" s="89"/>
      <c r="S51" s="89"/>
    </row>
    <row r="52" spans="4:22" ht="21" customHeight="1" x14ac:dyDescent="0.2">
      <c r="H52" s="55"/>
      <c r="I52" s="158"/>
      <c r="J52" s="158"/>
      <c r="K52" s="158"/>
      <c r="L52" s="158"/>
      <c r="M52" s="158"/>
      <c r="N52" s="158"/>
      <c r="O52" s="158"/>
      <c r="P52" s="158"/>
      <c r="R52" s="75"/>
      <c r="S52" s="75"/>
      <c r="T52" s="75"/>
      <c r="U52" s="75"/>
      <c r="V52" s="75"/>
    </row>
    <row r="53" spans="4:22" ht="7.5" customHeight="1" x14ac:dyDescent="0.2">
      <c r="H53" s="55"/>
    </row>
    <row r="54" spans="4:22" ht="21" customHeight="1" x14ac:dyDescent="0.2">
      <c r="K54" s="183" t="s">
        <v>11</v>
      </c>
      <c r="L54" s="183"/>
      <c r="M54" s="183"/>
      <c r="N54" s="97"/>
      <c r="S54" s="81"/>
    </row>
    <row r="55" spans="4:22" ht="21" customHeight="1" x14ac:dyDescent="0.2">
      <c r="K55" s="183"/>
      <c r="L55" s="183"/>
      <c r="M55" s="183"/>
      <c r="N55" s="97"/>
    </row>
    <row r="56" spans="4:22" ht="7.5" customHeight="1" x14ac:dyDescent="0.2"/>
    <row r="57" spans="4:22" s="55" customFormat="1" ht="21" customHeight="1" x14ac:dyDescent="0.2">
      <c r="G57" s="76"/>
      <c r="H57" s="76"/>
      <c r="I57" s="76"/>
      <c r="J57" s="184" t="s">
        <v>50</v>
      </c>
      <c r="K57" s="185"/>
      <c r="L57" s="185"/>
      <c r="M57" s="185"/>
      <c r="N57" s="185"/>
      <c r="O57" s="185"/>
      <c r="P57" s="76"/>
      <c r="Q57" s="76"/>
    </row>
    <row r="58" spans="4:22" s="55" customFormat="1" ht="21" customHeight="1" x14ac:dyDescent="0.2">
      <c r="G58" s="76"/>
      <c r="H58" s="76"/>
      <c r="I58" s="76"/>
      <c r="J58" s="185"/>
      <c r="K58" s="185"/>
      <c r="L58" s="185"/>
      <c r="M58" s="185"/>
      <c r="N58" s="185"/>
      <c r="O58" s="185"/>
      <c r="P58" s="76"/>
      <c r="Q58" s="76"/>
    </row>
    <row r="59" spans="4:22" s="55" customFormat="1" ht="12.75" customHeight="1" x14ac:dyDescent="0.2"/>
    <row r="60" spans="4:22" ht="21" customHeight="1" x14ac:dyDescent="0.2"/>
    <row r="61" spans="4:22" ht="25.5" customHeight="1" x14ac:dyDescent="0.5">
      <c r="F61" s="174" t="s">
        <v>102</v>
      </c>
      <c r="G61" s="174"/>
      <c r="H61" s="174"/>
      <c r="I61" s="174"/>
      <c r="J61" s="175"/>
      <c r="K61" s="149"/>
      <c r="L61" s="149"/>
    </row>
    <row r="62" spans="4:22" ht="12.75" customHeight="1" x14ac:dyDescent="0.2">
      <c r="D62" s="77"/>
      <c r="E62" s="77"/>
      <c r="F62" s="77"/>
    </row>
    <row r="63" spans="4:22" ht="12.75" customHeight="1" x14ac:dyDescent="0.2">
      <c r="D63" s="77"/>
      <c r="E63" s="77"/>
      <c r="F63" s="77"/>
    </row>
    <row r="64" spans="4:22" ht="13.5" customHeight="1" x14ac:dyDescent="0.2">
      <c r="D64" s="68"/>
      <c r="E64" s="74"/>
      <c r="F64" s="68"/>
    </row>
    <row r="65" spans="4:19" x14ac:dyDescent="0.2">
      <c r="P65" s="55"/>
    </row>
    <row r="67" spans="4:19" ht="12.75" customHeight="1" x14ac:dyDescent="0.2">
      <c r="D67" s="77"/>
      <c r="E67" s="77"/>
      <c r="F67" s="77"/>
    </row>
    <row r="68" spans="4:19" s="55" customFormat="1" ht="27.75" customHeight="1" x14ac:dyDescent="0.5">
      <c r="D68" s="77"/>
      <c r="E68" s="77"/>
      <c r="F68" s="181" t="s">
        <v>52</v>
      </c>
      <c r="G68" s="149"/>
      <c r="H68" s="149"/>
      <c r="P68" s="77"/>
      <c r="Q68" s="181" t="s">
        <v>53</v>
      </c>
      <c r="R68" s="149"/>
      <c r="S68" s="149"/>
    </row>
    <row r="69" spans="4:19" ht="7.5" customHeight="1" x14ac:dyDescent="0.2"/>
    <row r="70" spans="4:19" ht="23.25" x14ac:dyDescent="0.35">
      <c r="F70" s="182" t="s">
        <v>51</v>
      </c>
      <c r="G70" s="149"/>
      <c r="H70" s="149"/>
      <c r="P70" s="90"/>
      <c r="Q70" s="182" t="s">
        <v>54</v>
      </c>
      <c r="R70" s="149"/>
      <c r="S70" s="149"/>
    </row>
    <row r="71" spans="4:19" ht="14.25" customHeight="1" x14ac:dyDescent="0.2"/>
    <row r="72" spans="4:19" ht="12.75" customHeight="1" x14ac:dyDescent="0.2">
      <c r="D72" s="72"/>
      <c r="E72" s="72"/>
      <c r="F72" s="72"/>
      <c r="G72" s="73"/>
      <c r="H72" s="73"/>
    </row>
    <row r="73" spans="4:19" ht="12.75" customHeight="1" x14ac:dyDescent="0.2">
      <c r="D73" s="72"/>
      <c r="E73" s="72"/>
      <c r="F73" s="72"/>
      <c r="G73" s="73"/>
      <c r="H73" s="73"/>
    </row>
    <row r="74" spans="4:19" s="80" customFormat="1" ht="12.75" customHeight="1" x14ac:dyDescent="0.2">
      <c r="D74" s="72"/>
      <c r="E74" s="72"/>
      <c r="F74" s="72"/>
      <c r="G74" s="73"/>
      <c r="H74" s="73"/>
    </row>
    <row r="75" spans="4:19" s="80" customFormat="1" ht="12.75" customHeight="1" x14ac:dyDescent="0.2">
      <c r="D75" s="72"/>
      <c r="E75" s="72"/>
      <c r="F75" s="72"/>
      <c r="G75" s="73"/>
      <c r="H75" s="73"/>
    </row>
    <row r="76" spans="4:19" s="80" customFormat="1" ht="12.75" customHeight="1" x14ac:dyDescent="0.2">
      <c r="D76" s="72"/>
      <c r="E76" s="72"/>
      <c r="F76" s="72"/>
      <c r="G76" s="73"/>
      <c r="H76" s="73"/>
    </row>
    <row r="86" spans="8:17" x14ac:dyDescent="0.2">
      <c r="H86" s="190"/>
      <c r="I86" s="190"/>
      <c r="J86" s="190"/>
      <c r="K86" s="190"/>
      <c r="L86" s="190"/>
      <c r="M86" s="190"/>
      <c r="N86" s="190"/>
      <c r="O86" s="190"/>
      <c r="P86" s="190"/>
      <c r="Q86" s="191"/>
    </row>
    <row r="87" spans="8:17" x14ac:dyDescent="0.2">
      <c r="H87" s="190"/>
      <c r="I87" s="190"/>
      <c r="J87" s="190"/>
      <c r="K87" s="190"/>
      <c r="L87" s="190"/>
      <c r="M87" s="190"/>
      <c r="N87" s="190"/>
      <c r="O87" s="190"/>
      <c r="P87" s="190"/>
      <c r="Q87" s="191"/>
    </row>
    <row r="88" spans="8:17" x14ac:dyDescent="0.2">
      <c r="H88" s="190"/>
      <c r="I88" s="190"/>
      <c r="J88" s="190"/>
      <c r="K88" s="190"/>
      <c r="L88" s="190"/>
      <c r="M88" s="190"/>
      <c r="N88" s="190"/>
      <c r="O88" s="190"/>
      <c r="P88" s="190"/>
      <c r="Q88" s="191"/>
    </row>
    <row r="89" spans="8:17" x14ac:dyDescent="0.2">
      <c r="H89" s="190"/>
      <c r="I89" s="190"/>
      <c r="J89" s="190"/>
      <c r="K89" s="190"/>
      <c r="L89" s="190"/>
      <c r="M89" s="190"/>
      <c r="N89" s="190"/>
      <c r="O89" s="190"/>
      <c r="P89" s="190"/>
      <c r="Q89" s="191"/>
    </row>
    <row r="90" spans="8:17" x14ac:dyDescent="0.2">
      <c r="H90" s="190"/>
      <c r="I90" s="190"/>
      <c r="J90" s="190"/>
      <c r="K90" s="190"/>
      <c r="L90" s="190"/>
      <c r="M90" s="190"/>
      <c r="N90" s="190"/>
      <c r="O90" s="190"/>
      <c r="P90" s="190"/>
      <c r="Q90" s="191"/>
    </row>
    <row r="91" spans="8:17" x14ac:dyDescent="0.2">
      <c r="H91" s="190"/>
      <c r="I91" s="190"/>
      <c r="J91" s="190"/>
      <c r="K91" s="190"/>
      <c r="L91" s="190"/>
      <c r="M91" s="190"/>
      <c r="N91" s="190"/>
      <c r="O91" s="190"/>
      <c r="P91" s="190"/>
      <c r="Q91" s="191"/>
    </row>
    <row r="95" spans="8:17" s="80" customFormat="1" x14ac:dyDescent="0.2"/>
    <row r="96" spans="8:17" s="80" customFormat="1" x14ac:dyDescent="0.2"/>
    <row r="97" spans="2:19" s="80" customFormat="1" x14ac:dyDescent="0.2"/>
    <row r="98" spans="2:19" s="80" customFormat="1" x14ac:dyDescent="0.2"/>
    <row r="100" spans="2:19" x14ac:dyDescent="0.2">
      <c r="G100" s="187" t="str">
        <f>IF(B2="LPU Fiú Ái 20",Áik_Lpu_Fiú_20!B4,IF(B2="LPU Fiú KI 20",KI_Lpu_Fiú_20!B4,IF(B2="ZLPU Fiú Ái 20",'Áik_Zlpu_Fiú_20 '!B4,IF(B2="ZLPU Fiú KI 20",'KI_Zlpu_Fiú_20 '!B4,IF(B2="LPU Leány Ái 20",Áik_Lpu_Leány_20!B4,IF(B2="ZLPU Leány Ái 20",Áik_Zlpu_Leány_20!B4,IF(B2="LPU Leány KI 20",KI_Lpu_Leány_20!B4,IF(B2="ZLPU Leány KI 20",'KI_Zlpu_Leány_20 '!B4,IF(B2="LPI Fiú Ái 20",Áik_Lpi_Fiú_20!B4,IF(B2="LPI Fiú KI 20",KI_Lpi_Fiú_20!B4,IF(B2="LPI Leány Ái 20",Áik_Lpi_Leány_20!B4,IF(B2="LPI Leány KI 20",'KI Lpi_Leány_20'!B4,))))))))))))</f>
        <v>Csikós Alíz</v>
      </c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</row>
    <row r="101" spans="2:19" ht="12.75" customHeight="1" x14ac:dyDescent="0.2"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</row>
    <row r="102" spans="2:19" ht="12.75" customHeight="1" x14ac:dyDescent="0.2">
      <c r="B102" t="s">
        <v>10</v>
      </c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</row>
    <row r="103" spans="2:19" ht="12.75" customHeight="1" x14ac:dyDescent="0.2"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</row>
    <row r="104" spans="2:19" ht="12.75" customHeight="1" x14ac:dyDescent="0.2"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</row>
    <row r="106" spans="2:19" ht="29.25" x14ac:dyDescent="0.5">
      <c r="J106" s="186" t="s">
        <v>45</v>
      </c>
      <c r="K106" s="186"/>
      <c r="L106" s="186"/>
      <c r="M106" s="186"/>
      <c r="N106" s="186"/>
      <c r="O106" s="186"/>
    </row>
    <row r="109" spans="2:19" ht="21" customHeight="1" x14ac:dyDescent="0.2">
      <c r="G109" s="180" t="s">
        <v>38</v>
      </c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</row>
    <row r="110" spans="2:19" ht="21" customHeight="1" x14ac:dyDescent="0.2"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</row>
    <row r="111" spans="2:19" ht="7.5" customHeight="1" x14ac:dyDescent="0.2"/>
    <row r="112" spans="2:19" ht="21" customHeight="1" x14ac:dyDescent="0.2">
      <c r="F112" s="173" t="s">
        <v>37</v>
      </c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</row>
    <row r="113" spans="2:19" ht="21" customHeight="1" x14ac:dyDescent="0.2"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</row>
    <row r="114" spans="2:19" ht="7.5" customHeight="1" x14ac:dyDescent="0.2"/>
    <row r="115" spans="2:19" ht="21" customHeight="1" x14ac:dyDescent="0.2">
      <c r="B115" t="s">
        <v>47</v>
      </c>
      <c r="F115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G115" s="177"/>
      <c r="H115" s="177"/>
      <c r="I115" s="177"/>
      <c r="J115" s="177"/>
      <c r="K115" s="177"/>
      <c r="L115" s="177"/>
      <c r="M115" s="177"/>
      <c r="N115" s="149"/>
      <c r="O115" s="178" t="s">
        <v>42</v>
      </c>
      <c r="P115" s="177"/>
      <c r="Q115" s="177"/>
      <c r="R115" s="177"/>
      <c r="S115" s="149"/>
    </row>
    <row r="116" spans="2:19" ht="21" customHeight="1" x14ac:dyDescent="0.2">
      <c r="F116" s="177"/>
      <c r="G116" s="177"/>
      <c r="H116" s="177"/>
      <c r="I116" s="177"/>
      <c r="J116" s="177"/>
      <c r="K116" s="177"/>
      <c r="L116" s="177"/>
      <c r="M116" s="177"/>
      <c r="N116" s="149"/>
      <c r="O116" s="177"/>
      <c r="P116" s="177"/>
      <c r="Q116" s="177"/>
      <c r="R116" s="177"/>
      <c r="S116" s="149"/>
    </row>
    <row r="117" spans="2:19" ht="7.5" customHeight="1" x14ac:dyDescent="0.2"/>
    <row r="118" spans="2:19" ht="21" customHeight="1" x14ac:dyDescent="0.2">
      <c r="B118" t="s">
        <v>48</v>
      </c>
      <c r="F118" s="173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zártirányzékú légpuska 20 lövés</v>
      </c>
      <c r="G118" s="189"/>
      <c r="H118" s="189"/>
      <c r="I118" s="189"/>
      <c r="J118" s="189"/>
      <c r="K118" s="189"/>
      <c r="L118" s="189"/>
      <c r="M118" s="158"/>
      <c r="N118" s="158"/>
      <c r="O118" s="158"/>
      <c r="P118" s="158"/>
      <c r="Q118" s="158"/>
      <c r="R118" s="158"/>
      <c r="S118" s="158"/>
    </row>
    <row r="119" spans="2:19" s="55" customFormat="1" ht="21" customHeight="1" x14ac:dyDescent="0.2">
      <c r="F119" s="189"/>
      <c r="G119" s="189"/>
      <c r="H119" s="189"/>
      <c r="I119" s="189"/>
      <c r="J119" s="189"/>
      <c r="K119" s="189"/>
      <c r="L119" s="189"/>
      <c r="M119" s="158"/>
      <c r="N119" s="158"/>
      <c r="O119" s="158"/>
      <c r="P119" s="158"/>
      <c r="Q119" s="158"/>
      <c r="R119" s="158"/>
      <c r="S119" s="158"/>
    </row>
    <row r="120" spans="2:19" s="55" customFormat="1" ht="7.5" customHeight="1" x14ac:dyDescent="0.6"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5"/>
    </row>
    <row r="121" spans="2:19" s="55" customFormat="1" ht="21" customHeight="1" x14ac:dyDescent="0.2">
      <c r="F121" s="173" t="s">
        <v>44</v>
      </c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</row>
    <row r="122" spans="2:19" s="55" customFormat="1" ht="21" customHeight="1" x14ac:dyDescent="0.2"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</row>
    <row r="123" spans="2:19" s="55" customFormat="1" ht="10.5" customHeight="1" x14ac:dyDescent="0.2">
      <c r="H123" s="86"/>
      <c r="I123" s="86"/>
      <c r="J123" s="86"/>
      <c r="K123" s="86"/>
      <c r="L123" s="86"/>
      <c r="M123" s="86"/>
      <c r="N123" s="86"/>
      <c r="O123" s="86"/>
      <c r="P123" s="86"/>
      <c r="Q123" s="86"/>
    </row>
    <row r="124" spans="2:19" s="55" customFormat="1" ht="21" customHeight="1" x14ac:dyDescent="0.6">
      <c r="B124" s="55" t="s">
        <v>46</v>
      </c>
      <c r="H124" s="86"/>
      <c r="I124" s="86"/>
      <c r="J124" s="86"/>
      <c r="K124" s="192">
        <f>IF(B2="LPU Fiú Ái 20",Áik_Lpu_Fiú_20!I4,IF(B2="ZLPU Fiú Ái 20",'Áik_Zlpu_Fiú_20 '!I4,IF(B2="LPU Fiú KI 20",KI_Lpu_Fiú_20!I4,IF(B2="ZLPU Fiú KI 20",'KI_Zlpu_Fiú_20 '!I4,IF(B2="LPU Leány Ái 20",Áik_Lpu_Leány_20!I4,IF(B2="ZLPU Leány ÁI 20",Áik_Zlpu_Leány_20!I4,IF(B2="LPU Leány KI 20",KI_Lpu_Leány_20!I4,IF(B2="ZLPU Leány KI 20",'KI_Zlpu_Leány_20 '!I4,IF(B2="LPI Fiú Ái 20",Áik_Lpi_Fiú_20!I4,IF(B2="LPI Fiú KI 20",KI_Lpi_Fiú_20!I4,IF(B2="LPI Leány Ái 20",Áik_Lpi_Leány_20!I4,IF(B2="LPI Leány KI 20",'KI Lpi_Leány_20'!I4,))))))))))))</f>
        <v>151</v>
      </c>
      <c r="L124" s="177"/>
      <c r="M124" s="177"/>
      <c r="N124" s="99"/>
      <c r="O124" s="86"/>
      <c r="P124" s="86"/>
      <c r="Q124" s="86"/>
    </row>
    <row r="125" spans="2:19" ht="21" customHeight="1" x14ac:dyDescent="0.6">
      <c r="K125" s="177"/>
      <c r="L125" s="177"/>
      <c r="M125" s="177"/>
      <c r="N125" s="99"/>
    </row>
    <row r="126" spans="2:19" ht="7.5" customHeight="1" x14ac:dyDescent="0.2"/>
    <row r="127" spans="2:19" ht="21" customHeight="1" x14ac:dyDescent="0.2">
      <c r="I127" s="179" t="s">
        <v>49</v>
      </c>
      <c r="J127" s="149"/>
      <c r="K127" s="149"/>
      <c r="L127" s="149"/>
      <c r="M127" s="149"/>
      <c r="N127" s="149"/>
      <c r="O127" s="149"/>
      <c r="P127" s="149"/>
    </row>
    <row r="128" spans="2:19" ht="21" customHeight="1" x14ac:dyDescent="0.2">
      <c r="I128" s="149"/>
      <c r="J128" s="149"/>
      <c r="K128" s="149"/>
      <c r="L128" s="149"/>
      <c r="M128" s="149"/>
      <c r="N128" s="149"/>
      <c r="O128" s="149"/>
      <c r="P128" s="149"/>
    </row>
    <row r="129" spans="4:19" ht="7.5" customHeight="1" x14ac:dyDescent="0.2"/>
    <row r="130" spans="4:19" ht="21" customHeight="1" x14ac:dyDescent="0.2">
      <c r="K130" s="183" t="s">
        <v>12</v>
      </c>
      <c r="L130" s="183"/>
      <c r="M130" s="183"/>
      <c r="N130" s="97"/>
    </row>
    <row r="131" spans="4:19" ht="21" customHeight="1" x14ac:dyDescent="0.2">
      <c r="G131" s="76"/>
      <c r="H131" s="76"/>
      <c r="I131" s="76"/>
      <c r="J131" s="76"/>
      <c r="K131" s="183"/>
      <c r="L131" s="183"/>
      <c r="M131" s="183"/>
      <c r="N131" s="97"/>
      <c r="O131" s="76"/>
      <c r="P131" s="76"/>
      <c r="Q131" s="76"/>
    </row>
    <row r="132" spans="4:19" ht="7.5" customHeight="1" x14ac:dyDescent="0.2">
      <c r="G132" s="76"/>
      <c r="H132" s="76"/>
      <c r="I132" s="76"/>
      <c r="J132" s="76"/>
      <c r="K132" s="76"/>
      <c r="L132" s="76"/>
      <c r="M132" s="76"/>
      <c r="N132" s="98"/>
      <c r="O132" s="76"/>
      <c r="P132" s="76"/>
      <c r="Q132" s="76"/>
    </row>
    <row r="133" spans="4:19" ht="21" customHeight="1" x14ac:dyDescent="0.2">
      <c r="J133" s="184" t="s">
        <v>50</v>
      </c>
      <c r="K133" s="185"/>
      <c r="L133" s="185"/>
      <c r="M133" s="185"/>
      <c r="N133" s="185"/>
      <c r="O133" s="185"/>
    </row>
    <row r="134" spans="4:19" s="55" customFormat="1" ht="21" customHeight="1" x14ac:dyDescent="0.2">
      <c r="J134" s="185"/>
      <c r="K134" s="185"/>
      <c r="L134" s="185"/>
      <c r="M134" s="185"/>
      <c r="N134" s="185"/>
      <c r="O134" s="185"/>
    </row>
    <row r="136" spans="4:19" s="55" customFormat="1" ht="21" customHeight="1" x14ac:dyDescent="0.2">
      <c r="D136" s="74"/>
      <c r="E136" s="74"/>
      <c r="F136" s="74"/>
    </row>
    <row r="137" spans="4:19" s="55" customFormat="1" ht="25.5" customHeight="1" x14ac:dyDescent="0.5">
      <c r="D137" s="74"/>
      <c r="E137" s="74"/>
      <c r="F137" s="174" t="s">
        <v>102</v>
      </c>
      <c r="G137" s="174"/>
      <c r="H137" s="174"/>
      <c r="I137" s="174"/>
      <c r="J137" s="175"/>
      <c r="K137" s="149"/>
      <c r="L137" s="149"/>
    </row>
    <row r="138" spans="4:19" x14ac:dyDescent="0.2">
      <c r="G138" s="55"/>
    </row>
    <row r="141" spans="4:19" ht="12.75" customHeight="1" x14ac:dyDescent="0.2">
      <c r="D141" s="74"/>
      <c r="E141" s="74"/>
      <c r="F141" s="74"/>
    </row>
    <row r="142" spans="4:19" ht="12.75" customHeight="1" x14ac:dyDescent="0.2">
      <c r="D142" s="74"/>
      <c r="E142" s="74"/>
      <c r="F142" s="74"/>
    </row>
    <row r="144" spans="4:19" s="55" customFormat="1" ht="27.75" customHeight="1" x14ac:dyDescent="0.5">
      <c r="F144" s="181" t="s">
        <v>52</v>
      </c>
      <c r="G144" s="149"/>
      <c r="H144" s="149"/>
      <c r="Q144" s="181" t="s">
        <v>53</v>
      </c>
      <c r="R144" s="149"/>
      <c r="S144" s="149"/>
    </row>
    <row r="145" spans="4:19" ht="7.5" customHeight="1" x14ac:dyDescent="0.2"/>
    <row r="146" spans="4:19" ht="23.25" customHeight="1" x14ac:dyDescent="0.35">
      <c r="D146" s="72"/>
      <c r="E146" s="72"/>
      <c r="F146" s="182" t="s">
        <v>51</v>
      </c>
      <c r="G146" s="149"/>
      <c r="H146" s="149"/>
      <c r="Q146" s="182" t="s">
        <v>54</v>
      </c>
      <c r="R146" s="149"/>
      <c r="S146" s="149"/>
    </row>
    <row r="147" spans="4:19" ht="12.75" customHeight="1" x14ac:dyDescent="0.2">
      <c r="D147" s="72"/>
      <c r="E147" s="72"/>
      <c r="F147" s="72"/>
      <c r="G147" s="73"/>
      <c r="H147" s="73"/>
    </row>
    <row r="150" spans="4:19" s="80" customFormat="1" x14ac:dyDescent="0.2"/>
    <row r="151" spans="4:19" s="80" customFormat="1" x14ac:dyDescent="0.2"/>
    <row r="152" spans="4:19" s="80" customFormat="1" x14ac:dyDescent="0.2"/>
    <row r="162" spans="7:18" x14ac:dyDescent="0.2">
      <c r="H162" s="190"/>
      <c r="I162" s="190"/>
      <c r="J162" s="190"/>
      <c r="K162" s="190"/>
      <c r="L162" s="190"/>
      <c r="M162" s="190"/>
      <c r="N162" s="190"/>
      <c r="O162" s="190"/>
      <c r="P162" s="190"/>
      <c r="Q162" s="191"/>
    </row>
    <row r="163" spans="7:18" x14ac:dyDescent="0.2">
      <c r="H163" s="190"/>
      <c r="I163" s="190"/>
      <c r="J163" s="190"/>
      <c r="K163" s="190"/>
      <c r="L163" s="190"/>
      <c r="M163" s="190"/>
      <c r="N163" s="190"/>
      <c r="O163" s="190"/>
      <c r="P163" s="190"/>
      <c r="Q163" s="191"/>
    </row>
    <row r="164" spans="7:18" x14ac:dyDescent="0.2">
      <c r="H164" s="190"/>
      <c r="I164" s="190"/>
      <c r="J164" s="190"/>
      <c r="K164" s="190"/>
      <c r="L164" s="190"/>
      <c r="M164" s="190"/>
      <c r="N164" s="190"/>
      <c r="O164" s="190"/>
      <c r="P164" s="190"/>
      <c r="Q164" s="191"/>
    </row>
    <row r="165" spans="7:18" x14ac:dyDescent="0.2">
      <c r="H165" s="190"/>
      <c r="I165" s="190"/>
      <c r="J165" s="190"/>
      <c r="K165" s="190"/>
      <c r="L165" s="190"/>
      <c r="M165" s="190"/>
      <c r="N165" s="190"/>
      <c r="O165" s="190"/>
      <c r="P165" s="190"/>
      <c r="Q165" s="191"/>
    </row>
    <row r="166" spans="7:18" x14ac:dyDescent="0.2">
      <c r="H166" s="190"/>
      <c r="I166" s="190"/>
      <c r="J166" s="190"/>
      <c r="K166" s="190"/>
      <c r="L166" s="190"/>
      <c r="M166" s="190"/>
      <c r="N166" s="190"/>
      <c r="O166" s="190"/>
      <c r="P166" s="190"/>
      <c r="Q166" s="191"/>
    </row>
    <row r="167" spans="7:18" x14ac:dyDescent="0.2">
      <c r="H167" s="190"/>
      <c r="I167" s="190"/>
      <c r="J167" s="190"/>
      <c r="K167" s="190"/>
      <c r="L167" s="190"/>
      <c r="M167" s="190"/>
      <c r="N167" s="190"/>
      <c r="O167" s="190"/>
      <c r="P167" s="190"/>
      <c r="Q167" s="191"/>
    </row>
    <row r="171" spans="7:18" s="80" customFormat="1" x14ac:dyDescent="0.2"/>
    <row r="172" spans="7:18" s="80" customFormat="1" x14ac:dyDescent="0.2"/>
    <row r="173" spans="7:18" s="80" customFormat="1" x14ac:dyDescent="0.2"/>
    <row r="174" spans="7:18" s="80" customFormat="1" x14ac:dyDescent="0.2"/>
    <row r="176" spans="7:18" x14ac:dyDescent="0.2">
      <c r="G176" s="187">
        <f>IF(B2="LPU Fiú Ái 20",Áik_Lpu_Fiú_20!B5,IF(B2="LPU Fiú KI 20",KI_Lpu_Fiú_20!B5,IF(B2="ZLPU Fiú Ái 20",'Áik_Zlpu_Fiú_20 '!B5,IF(B2="ZLPU Fiú KI 20",'KI_Zlpu_Fiú_20 '!B5,IF(B2="LPU Leány Ái 20",Áik_Lpu_Leány_20!B5,IF(B2="ZLPU Leány Ái 20",Áik_Zlpu_Leány_20!B5,IF(B2="LPU Leány KI 20",KI_Lpu_Leány_20!B5,IF(B2="ZLPU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</row>
    <row r="177" spans="2:20" ht="12.75" customHeight="1" x14ac:dyDescent="0.2"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</row>
    <row r="178" spans="2:20" s="55" customFormat="1" ht="12.75" customHeight="1" x14ac:dyDescent="0.2">
      <c r="B178" s="55" t="s">
        <v>10</v>
      </c>
      <c r="F178" s="86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  <c r="R178" s="188"/>
    </row>
    <row r="179" spans="2:20" ht="12.75" customHeight="1" x14ac:dyDescent="0.2">
      <c r="F179" s="75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88"/>
      <c r="S179" s="75"/>
      <c r="T179" s="75"/>
    </row>
    <row r="180" spans="2:20" ht="12.75" customHeight="1" x14ac:dyDescent="0.2">
      <c r="F180" s="75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  <c r="R180" s="188"/>
      <c r="S180" s="75"/>
      <c r="T180" s="75"/>
    </row>
    <row r="182" spans="2:20" ht="29.25" x14ac:dyDescent="0.5">
      <c r="J182" s="186" t="s">
        <v>45</v>
      </c>
      <c r="K182" s="186"/>
      <c r="L182" s="186"/>
      <c r="M182" s="186"/>
      <c r="N182" s="186"/>
      <c r="O182" s="186"/>
    </row>
    <row r="185" spans="2:20" ht="21" customHeight="1" x14ac:dyDescent="0.2">
      <c r="G185" s="180" t="s">
        <v>38</v>
      </c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</row>
    <row r="186" spans="2:20" ht="21" customHeight="1" x14ac:dyDescent="0.2"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</row>
    <row r="187" spans="2:20" ht="7.5" customHeight="1" x14ac:dyDescent="0.2"/>
    <row r="188" spans="2:20" ht="21" customHeight="1" x14ac:dyDescent="0.2">
      <c r="F188" s="173" t="s">
        <v>37</v>
      </c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</row>
    <row r="189" spans="2:20" ht="21" customHeight="1" x14ac:dyDescent="0.2"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</row>
    <row r="190" spans="2:20" ht="7.5" customHeight="1" x14ac:dyDescent="0.2"/>
    <row r="191" spans="2:20" ht="21" customHeight="1" x14ac:dyDescent="0.2">
      <c r="B191" t="s">
        <v>47</v>
      </c>
      <c r="F191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G191" s="177"/>
      <c r="H191" s="177"/>
      <c r="I191" s="177"/>
      <c r="J191" s="177"/>
      <c r="K191" s="177"/>
      <c r="L191" s="177"/>
      <c r="M191" s="177"/>
      <c r="N191" s="149"/>
      <c r="O191" s="178" t="s">
        <v>42</v>
      </c>
      <c r="P191" s="177"/>
      <c r="Q191" s="177"/>
      <c r="R191" s="177"/>
      <c r="S191" s="149"/>
    </row>
    <row r="192" spans="2:20" ht="21" customHeight="1" x14ac:dyDescent="0.2">
      <c r="F192" s="177"/>
      <c r="G192" s="177"/>
      <c r="H192" s="177"/>
      <c r="I192" s="177"/>
      <c r="J192" s="177"/>
      <c r="K192" s="177"/>
      <c r="L192" s="177"/>
      <c r="M192" s="177"/>
      <c r="N192" s="149"/>
      <c r="O192" s="177"/>
      <c r="P192" s="177"/>
      <c r="Q192" s="177"/>
      <c r="R192" s="177"/>
      <c r="S192" s="149"/>
    </row>
    <row r="193" spans="2:24" ht="7.5" customHeight="1" x14ac:dyDescent="0.2"/>
    <row r="194" spans="2:24" ht="21" customHeight="1" x14ac:dyDescent="0.2">
      <c r="B194" t="s">
        <v>48</v>
      </c>
      <c r="F194" s="173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zártirányzékú légpuska 20 lövés</v>
      </c>
      <c r="G194" s="189"/>
      <c r="H194" s="189"/>
      <c r="I194" s="189"/>
      <c r="J194" s="189"/>
      <c r="K194" s="189"/>
      <c r="L194" s="189"/>
      <c r="M194" s="158"/>
      <c r="N194" s="158"/>
      <c r="O194" s="158"/>
      <c r="P194" s="158"/>
      <c r="Q194" s="158"/>
      <c r="R194" s="158"/>
      <c r="S194" s="158"/>
    </row>
    <row r="195" spans="2:24" s="55" customFormat="1" ht="21" customHeight="1" x14ac:dyDescent="0.2">
      <c r="F195" s="189"/>
      <c r="G195" s="189"/>
      <c r="H195" s="189"/>
      <c r="I195" s="189"/>
      <c r="J195" s="189"/>
      <c r="K195" s="189"/>
      <c r="L195" s="189"/>
      <c r="M195" s="158"/>
      <c r="N195" s="158"/>
      <c r="O195" s="158"/>
      <c r="P195" s="158"/>
      <c r="Q195" s="158"/>
      <c r="R195" s="158"/>
      <c r="S195" s="158"/>
      <c r="X195" s="91"/>
    </row>
    <row r="196" spans="2:24" s="55" customFormat="1" ht="7.5" customHeight="1" x14ac:dyDescent="0.6"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5"/>
      <c r="X196" s="91"/>
    </row>
    <row r="197" spans="2:24" s="55" customFormat="1" ht="21" customHeight="1" x14ac:dyDescent="0.2">
      <c r="F197" s="173" t="s">
        <v>44</v>
      </c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36"/>
      <c r="X197" s="91"/>
    </row>
    <row r="198" spans="2:24" s="55" customFormat="1" ht="21" customHeight="1" x14ac:dyDescent="0.2"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36"/>
      <c r="X198" s="91"/>
    </row>
    <row r="199" spans="2:24" ht="7.5" customHeight="1" x14ac:dyDescent="0.2">
      <c r="F199" s="75"/>
      <c r="G199" s="75"/>
      <c r="H199" s="75"/>
      <c r="I199" s="75"/>
      <c r="J199" s="75"/>
      <c r="K199" s="75"/>
      <c r="L199" s="75"/>
      <c r="M199" s="75"/>
      <c r="N199" s="95"/>
      <c r="O199" s="75"/>
      <c r="P199" s="75"/>
      <c r="Q199" s="75"/>
      <c r="R199" s="75"/>
      <c r="S199" s="75"/>
      <c r="T199" s="75"/>
    </row>
    <row r="200" spans="2:24" ht="21" customHeight="1" x14ac:dyDescent="0.2">
      <c r="B200" t="s">
        <v>46</v>
      </c>
      <c r="F200" s="75"/>
      <c r="G200" s="75"/>
      <c r="H200" s="75"/>
      <c r="I200" s="75"/>
      <c r="J200" s="75"/>
      <c r="K200" s="192">
        <f>IF(B2="LPU Fiú Ái 20",Áik_Lpu_Fiú_20!I5,IF(B2="ZLPU Fiú Ái 20",'Áik_Zlpu_Fiú_20 '!I5,IF(B2="LPU Fiú KI 20",KI_Lpu_Fiú_20!I5,IF(B2="ZLPU Fiú KI 20",'KI_Zlpu_Fiú_20 '!I5,IF(B2="LPU Leány Ái 20",Áik_Lpu_Leány_20!I5,IF(B2="ZLPU Leány ÁI 20",Áik_Zlpu_Leány_20!I5,IF(B2="LPU Leány KI 20",KI_Lpu_Leány_20!I5,IF(B2="ZLPU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L200" s="192"/>
      <c r="M200" s="192"/>
      <c r="N200" s="96"/>
      <c r="O200" s="75"/>
      <c r="P200" s="75"/>
      <c r="Q200" s="75"/>
      <c r="R200" s="75"/>
      <c r="S200" s="75"/>
      <c r="T200" s="75"/>
    </row>
    <row r="201" spans="2:24" ht="21" customHeight="1" x14ac:dyDescent="0.2">
      <c r="K201" s="192"/>
      <c r="L201" s="192"/>
      <c r="M201" s="192"/>
      <c r="N201" s="96"/>
    </row>
    <row r="202" spans="2:24" ht="7.5" customHeight="1" x14ac:dyDescent="0.2"/>
    <row r="203" spans="2:24" ht="21" customHeight="1" x14ac:dyDescent="0.2">
      <c r="I203" s="179" t="s">
        <v>49</v>
      </c>
      <c r="J203" s="149"/>
      <c r="K203" s="149"/>
      <c r="L203" s="149"/>
      <c r="M203" s="149"/>
      <c r="N203" s="149"/>
      <c r="O203" s="149"/>
      <c r="P203" s="149"/>
    </row>
    <row r="204" spans="2:24" ht="21" customHeight="1" x14ac:dyDescent="0.2">
      <c r="I204" s="149"/>
      <c r="J204" s="149"/>
      <c r="K204" s="149"/>
      <c r="L204" s="149"/>
      <c r="M204" s="149"/>
      <c r="N204" s="149"/>
      <c r="O204" s="149"/>
      <c r="P204" s="149"/>
    </row>
    <row r="205" spans="2:24" ht="7.5" customHeight="1" x14ac:dyDescent="0.2"/>
    <row r="206" spans="2:24" ht="21" customHeight="1" x14ac:dyDescent="0.2">
      <c r="K206" s="183" t="s">
        <v>13</v>
      </c>
      <c r="L206" s="183"/>
      <c r="M206" s="183"/>
      <c r="N206" s="97"/>
    </row>
    <row r="207" spans="2:24" ht="21" customHeight="1" x14ac:dyDescent="0.2">
      <c r="G207" s="76"/>
      <c r="H207" s="76"/>
      <c r="I207" s="76"/>
      <c r="J207" s="76"/>
      <c r="K207" s="183"/>
      <c r="L207" s="183"/>
      <c r="M207" s="183"/>
      <c r="N207" s="97"/>
      <c r="O207" s="76"/>
      <c r="P207" s="76"/>
      <c r="Q207" s="76"/>
    </row>
    <row r="208" spans="2:24" ht="7.5" customHeight="1" x14ac:dyDescent="0.2">
      <c r="G208" s="76"/>
      <c r="H208" s="76"/>
      <c r="I208" s="76"/>
      <c r="J208" s="76"/>
      <c r="K208" s="76"/>
      <c r="L208" s="76"/>
      <c r="M208" s="76"/>
      <c r="N208" s="98"/>
      <c r="O208" s="76"/>
      <c r="P208" s="76"/>
      <c r="Q208" s="76"/>
    </row>
    <row r="209" spans="4:19" ht="21" customHeight="1" x14ac:dyDescent="0.2">
      <c r="J209" s="184" t="s">
        <v>50</v>
      </c>
      <c r="K209" s="185"/>
      <c r="L209" s="185"/>
      <c r="M209" s="185"/>
      <c r="N209" s="185"/>
      <c r="O209" s="185"/>
    </row>
    <row r="210" spans="4:19" ht="21" customHeight="1" x14ac:dyDescent="0.2">
      <c r="J210" s="185"/>
      <c r="K210" s="185"/>
      <c r="L210" s="185"/>
      <c r="M210" s="185"/>
      <c r="N210" s="185"/>
      <c r="O210" s="185"/>
    </row>
    <row r="212" spans="4:19" s="55" customFormat="1" ht="21" customHeight="1" x14ac:dyDescent="0.2">
      <c r="D212" s="74"/>
      <c r="E212" s="74"/>
      <c r="F212" s="74"/>
    </row>
    <row r="213" spans="4:19" s="55" customFormat="1" ht="25.5" customHeight="1" x14ac:dyDescent="0.5">
      <c r="D213" s="74"/>
      <c r="E213" s="74"/>
      <c r="F213" s="174" t="s">
        <v>102</v>
      </c>
      <c r="G213" s="174"/>
      <c r="H213" s="174"/>
      <c r="I213" s="174"/>
      <c r="J213" s="175"/>
      <c r="K213" s="149"/>
      <c r="L213" s="149"/>
    </row>
    <row r="217" spans="4:19" s="55" customFormat="1" ht="12.75" customHeight="1" x14ac:dyDescent="0.2">
      <c r="D217" s="74"/>
      <c r="E217" s="74"/>
      <c r="F217" s="74"/>
    </row>
    <row r="218" spans="4:19" s="55" customFormat="1" ht="12.75" customHeight="1" x14ac:dyDescent="0.2">
      <c r="D218" s="74"/>
      <c r="E218" s="74"/>
      <c r="F218" s="74"/>
    </row>
    <row r="220" spans="4:19" ht="27.75" customHeight="1" x14ac:dyDescent="0.5">
      <c r="F220" s="181" t="s">
        <v>52</v>
      </c>
      <c r="G220" s="149"/>
      <c r="H220" s="149"/>
      <c r="Q220" s="181" t="s">
        <v>53</v>
      </c>
      <c r="R220" s="149"/>
      <c r="S220" s="149"/>
    </row>
    <row r="221" spans="4:19" ht="7.5" customHeight="1" x14ac:dyDescent="0.2"/>
    <row r="222" spans="4:19" s="55" customFormat="1" ht="23.25" customHeight="1" x14ac:dyDescent="0.35">
      <c r="D222" s="72"/>
      <c r="E222" s="72"/>
      <c r="F222" s="182" t="s">
        <v>51</v>
      </c>
      <c r="G222" s="149"/>
      <c r="H222" s="149"/>
      <c r="Q222" s="182" t="s">
        <v>54</v>
      </c>
      <c r="R222" s="149"/>
      <c r="S222" s="149"/>
    </row>
    <row r="223" spans="4:19" s="55" customFormat="1" ht="12.75" customHeight="1" x14ac:dyDescent="0.2">
      <c r="D223" s="72"/>
      <c r="E223" s="72"/>
      <c r="F223" s="72"/>
      <c r="G223" s="73"/>
      <c r="H223" s="73"/>
    </row>
  </sheetData>
  <mergeCells count="54">
    <mergeCell ref="F222:H222"/>
    <mergeCell ref="F220:H220"/>
    <mergeCell ref="F112:S113"/>
    <mergeCell ref="F68:H68"/>
    <mergeCell ref="Q222:S222"/>
    <mergeCell ref="Q220:S220"/>
    <mergeCell ref="K200:M201"/>
    <mergeCell ref="K206:M207"/>
    <mergeCell ref="J209:O210"/>
    <mergeCell ref="I203:P204"/>
    <mergeCell ref="F194:S195"/>
    <mergeCell ref="F121:S122"/>
    <mergeCell ref="H11:Q16"/>
    <mergeCell ref="H86:Q91"/>
    <mergeCell ref="H162:Q167"/>
    <mergeCell ref="J106:O106"/>
    <mergeCell ref="G100:R104"/>
    <mergeCell ref="G24:R28"/>
    <mergeCell ref="I127:P128"/>
    <mergeCell ref="Q144:S144"/>
    <mergeCell ref="Q146:S146"/>
    <mergeCell ref="K124:M125"/>
    <mergeCell ref="K130:M131"/>
    <mergeCell ref="J30:O30"/>
    <mergeCell ref="K48:M49"/>
    <mergeCell ref="F36:S37"/>
    <mergeCell ref="J57:O58"/>
    <mergeCell ref="G33:R34"/>
    <mergeCell ref="O39:S40"/>
    <mergeCell ref="F39:N40"/>
    <mergeCell ref="K54:M55"/>
    <mergeCell ref="F213:L213"/>
    <mergeCell ref="F197:S198"/>
    <mergeCell ref="J133:O134"/>
    <mergeCell ref="G185:R186"/>
    <mergeCell ref="O191:S192"/>
    <mergeCell ref="F191:N192"/>
    <mergeCell ref="J182:O182"/>
    <mergeCell ref="G176:R180"/>
    <mergeCell ref="F146:H146"/>
    <mergeCell ref="F144:H144"/>
    <mergeCell ref="F188:S189"/>
    <mergeCell ref="F42:S43"/>
    <mergeCell ref="F118:S119"/>
    <mergeCell ref="F45:S46"/>
    <mergeCell ref="F61:L61"/>
    <mergeCell ref="F137:L137"/>
    <mergeCell ref="F115:N116"/>
    <mergeCell ref="O115:S116"/>
    <mergeCell ref="I51:P52"/>
    <mergeCell ref="G109:R110"/>
    <mergeCell ref="Q68:S68"/>
    <mergeCell ref="Q70:S70"/>
    <mergeCell ref="F70:H70"/>
  </mergeCells>
  <dataValidations count="1">
    <dataValidation type="list" allowBlank="1" showInputMessage="1" showErrorMessage="1" sqref="B2">
      <formula1>Versenyszámok</formula1>
    </dataValidation>
  </dataValidations>
  <pageMargins left="1.1023622047244095" right="0.62992125984251968" top="0.74803149606299213" bottom="0.15748031496062992" header="0.31496062992125984" footer="0.31496062992125984"/>
  <pageSetup paperSize="11" scale="48" orientation="portrait" horizontalDpi="4294967293" r:id="rId1"/>
  <rowBreaks count="2" manualBreakCount="2">
    <brk id="77" min="3" max="15" man="1"/>
    <brk id="153" min="3" max="1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29"/>
  <sheetViews>
    <sheetView view="pageBreakPreview" topLeftCell="B1" zoomScaleSheetLayoutView="100" workbookViewId="0">
      <selection activeCell="I32" sqref="I32:S33"/>
    </sheetView>
  </sheetViews>
  <sheetFormatPr defaultRowHeight="12.75" x14ac:dyDescent="0.2"/>
  <cols>
    <col min="1" max="1" width="6.42578125" style="80" customWidth="1"/>
    <col min="2" max="2" width="23.85546875" style="80" customWidth="1"/>
    <col min="3" max="3" width="5.5703125" style="80" customWidth="1"/>
    <col min="4" max="6" width="0.140625" style="80" customWidth="1"/>
    <col min="7" max="8" width="9.140625" style="80" customWidth="1"/>
    <col min="9" max="9" width="7.28515625" style="80" customWidth="1"/>
    <col min="10" max="11" width="9.140625" style="80"/>
    <col min="12" max="14" width="4.28515625" style="80" customWidth="1"/>
    <col min="15" max="15" width="4.140625" style="80" customWidth="1"/>
    <col min="16" max="16" width="5.140625" style="80" customWidth="1"/>
    <col min="17" max="20" width="9.140625" style="80"/>
    <col min="21" max="21" width="4.85546875" style="80" customWidth="1"/>
    <col min="22" max="16384" width="9.140625" style="80"/>
  </cols>
  <sheetData>
    <row r="1" spans="2:18" ht="13.5" thickBot="1" x14ac:dyDescent="0.25"/>
    <row r="2" spans="2:18" ht="21" customHeight="1" thickTop="1" thickBot="1" x14ac:dyDescent="0.25">
      <c r="B2" s="92" t="s">
        <v>33</v>
      </c>
    </row>
    <row r="3" spans="2:18" ht="13.5" thickTop="1" x14ac:dyDescent="0.2"/>
    <row r="9" spans="2:18" x14ac:dyDescent="0.2">
      <c r="I9" s="190"/>
      <c r="J9" s="190"/>
      <c r="K9" s="190"/>
      <c r="L9" s="190"/>
      <c r="M9" s="190"/>
      <c r="N9" s="190"/>
      <c r="O9" s="190"/>
      <c r="P9" s="190"/>
      <c r="Q9" s="190"/>
      <c r="R9" s="191"/>
    </row>
    <row r="10" spans="2:18" x14ac:dyDescent="0.2">
      <c r="I10" s="190"/>
      <c r="J10" s="190"/>
      <c r="K10" s="190"/>
      <c r="L10" s="190"/>
      <c r="M10" s="190"/>
      <c r="N10" s="190"/>
      <c r="O10" s="190"/>
      <c r="P10" s="190"/>
      <c r="Q10" s="190"/>
      <c r="R10" s="191"/>
    </row>
    <row r="11" spans="2:18" x14ac:dyDescent="0.2">
      <c r="I11" s="190"/>
      <c r="J11" s="190"/>
      <c r="K11" s="190"/>
      <c r="L11" s="190"/>
      <c r="M11" s="190"/>
      <c r="N11" s="190"/>
      <c r="O11" s="190"/>
      <c r="P11" s="190"/>
      <c r="Q11" s="190"/>
      <c r="R11" s="191"/>
    </row>
    <row r="12" spans="2:18" x14ac:dyDescent="0.2">
      <c r="I12" s="190"/>
      <c r="J12" s="190"/>
      <c r="K12" s="190"/>
      <c r="L12" s="190"/>
      <c r="M12" s="190"/>
      <c r="N12" s="190"/>
      <c r="O12" s="190"/>
      <c r="P12" s="190"/>
      <c r="Q12" s="190"/>
      <c r="R12" s="191"/>
    </row>
    <row r="13" spans="2:18" x14ac:dyDescent="0.2">
      <c r="I13" s="190"/>
      <c r="J13" s="190"/>
      <c r="K13" s="190"/>
      <c r="L13" s="190"/>
      <c r="M13" s="190"/>
      <c r="N13" s="190"/>
      <c r="O13" s="190"/>
      <c r="P13" s="190"/>
      <c r="Q13" s="190"/>
      <c r="R13" s="191"/>
    </row>
    <row r="14" spans="2:18" x14ac:dyDescent="0.2">
      <c r="I14" s="190"/>
      <c r="J14" s="190"/>
      <c r="K14" s="190"/>
      <c r="L14" s="190"/>
      <c r="M14" s="190"/>
      <c r="N14" s="190"/>
      <c r="O14" s="190"/>
      <c r="P14" s="190"/>
      <c r="Q14" s="190"/>
      <c r="R14" s="191"/>
    </row>
    <row r="23" spans="2:21" x14ac:dyDescent="0.2">
      <c r="G23" s="195" t="str">
        <f>IF(B2="LPU Fiú Ái 20",Áik_Lpu_Fiú_20!B33,IF(B2="LPU Fiú KI 20",KI_Lpu_Fiú_20!B33,IF(B2="ZLPU Fiú Ái 20",'Áik_Zlpu_Fiú_20 '!B33,IF(B2="ZLPU Fiú KI 20",'KI_Zlpu_Fiú_20 '!B33,IF(B2="LPU Leány Ái 20",Áik_Lpu_Leány_20!B33,IF(B2="ZLPU Leány Ái 20",Áik_Zlpu_Leány_20!B33,IF(B2="LPU Leány KI 20",KI_Lpu_Leány_20!B33,IF(B2="ZLPU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Bácskai Általános Iskola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</row>
    <row r="24" spans="2:21" ht="12.75" customHeight="1" x14ac:dyDescent="0.2"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</row>
    <row r="25" spans="2:21" ht="12.75" customHeight="1" x14ac:dyDescent="0.2"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</row>
    <row r="26" spans="2:21" ht="12.75" customHeight="1" x14ac:dyDescent="0.2">
      <c r="B26" s="80" t="s">
        <v>10</v>
      </c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</row>
    <row r="27" spans="2:21" ht="12.75" customHeight="1" x14ac:dyDescent="0.2"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</row>
    <row r="28" spans="2:21" ht="12.75" customHeight="1" x14ac:dyDescent="0.2"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</row>
    <row r="29" spans="2:21" ht="12.75" customHeight="1" x14ac:dyDescent="0.2"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</row>
    <row r="30" spans="2:21" ht="29.25" x14ac:dyDescent="0.5">
      <c r="J30" s="138"/>
      <c r="K30" s="186" t="s">
        <v>88</v>
      </c>
      <c r="L30" s="149"/>
      <c r="M30" s="149"/>
      <c r="N30" s="149"/>
      <c r="O30" s="149"/>
      <c r="P30" s="149"/>
    </row>
    <row r="32" spans="2:21" x14ac:dyDescent="0.2">
      <c r="I32" s="196" t="s">
        <v>159</v>
      </c>
      <c r="J32" s="196"/>
      <c r="K32" s="196"/>
      <c r="L32" s="196"/>
      <c r="M32" s="196"/>
      <c r="N32" s="196"/>
      <c r="O32" s="196"/>
      <c r="P32" s="196"/>
      <c r="Q32" s="196"/>
      <c r="R32" s="196"/>
      <c r="S32" s="196"/>
    </row>
    <row r="33" spans="2:21" x14ac:dyDescent="0.2"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</row>
    <row r="35" spans="2:21" ht="21" customHeight="1" x14ac:dyDescent="0.6">
      <c r="H35" s="180" t="s">
        <v>38</v>
      </c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27"/>
    </row>
    <row r="36" spans="2:21" ht="21" customHeight="1" x14ac:dyDescent="0.6"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27"/>
    </row>
    <row r="37" spans="2:21" ht="7.5" customHeight="1" x14ac:dyDescent="0.2">
      <c r="I37" s="87"/>
      <c r="J37" s="87"/>
      <c r="K37" s="87"/>
      <c r="L37" s="87"/>
      <c r="M37" s="87"/>
      <c r="N37" s="87"/>
      <c r="O37" s="87"/>
      <c r="P37" s="87"/>
      <c r="Q37" s="87"/>
      <c r="R37" s="87"/>
    </row>
    <row r="38" spans="2:21" ht="21" customHeight="1" x14ac:dyDescent="0.2">
      <c r="G38" s="173" t="s">
        <v>37</v>
      </c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</row>
    <row r="39" spans="2:21" ht="21" customHeight="1" x14ac:dyDescent="0.2"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</row>
    <row r="40" spans="2:21" ht="7.5" customHeight="1" x14ac:dyDescent="0.6"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</row>
    <row r="41" spans="2:21" ht="21" customHeight="1" x14ac:dyDescent="0.2">
      <c r="B41" s="82" t="s">
        <v>47</v>
      </c>
      <c r="D41" s="80" t="s">
        <v>79</v>
      </c>
      <c r="G41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H41" s="177"/>
      <c r="I41" s="177"/>
      <c r="J41" s="177"/>
      <c r="K41" s="177"/>
      <c r="L41" s="177"/>
      <c r="M41" s="177"/>
      <c r="N41" s="177"/>
      <c r="O41" s="149"/>
      <c r="P41" s="178" t="s">
        <v>42</v>
      </c>
      <c r="Q41" s="177"/>
      <c r="R41" s="177"/>
      <c r="S41" s="177"/>
      <c r="T41" s="177"/>
      <c r="U41" s="149"/>
    </row>
    <row r="42" spans="2:21" ht="21" customHeight="1" x14ac:dyDescent="0.2">
      <c r="G42" s="177"/>
      <c r="H42" s="177"/>
      <c r="I42" s="177"/>
      <c r="J42" s="177"/>
      <c r="K42" s="177"/>
      <c r="L42" s="177"/>
      <c r="M42" s="177"/>
      <c r="N42" s="177"/>
      <c r="O42" s="149"/>
      <c r="P42" s="177"/>
      <c r="Q42" s="177"/>
      <c r="R42" s="177"/>
      <c r="S42" s="177"/>
      <c r="T42" s="177"/>
      <c r="U42" s="149"/>
    </row>
    <row r="43" spans="2:21" ht="7.5" customHeight="1" x14ac:dyDescent="0.2"/>
    <row r="44" spans="2:21" ht="21" customHeight="1" x14ac:dyDescent="0.2">
      <c r="B44" s="82" t="s">
        <v>48</v>
      </c>
      <c r="G44" s="173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légpisztoly 20 lövés</v>
      </c>
      <c r="H44" s="189"/>
      <c r="I44" s="189"/>
      <c r="J44" s="189"/>
      <c r="K44" s="189"/>
      <c r="L44" s="189"/>
      <c r="M44" s="189"/>
      <c r="N44" s="158"/>
      <c r="O44" s="158"/>
      <c r="P44" s="158"/>
      <c r="Q44" s="158"/>
      <c r="R44" s="158"/>
      <c r="S44" s="158"/>
      <c r="T44" s="158"/>
      <c r="U44" s="158"/>
    </row>
    <row r="45" spans="2:21" ht="21" customHeight="1" x14ac:dyDescent="0.2">
      <c r="G45" s="189"/>
      <c r="H45" s="189"/>
      <c r="I45" s="189"/>
      <c r="J45" s="189"/>
      <c r="K45" s="189"/>
      <c r="L45" s="189"/>
      <c r="M45" s="189"/>
      <c r="N45" s="158"/>
      <c r="O45" s="158"/>
      <c r="P45" s="158"/>
      <c r="Q45" s="158"/>
      <c r="R45" s="158"/>
      <c r="S45" s="158"/>
      <c r="T45" s="158"/>
      <c r="U45" s="158"/>
    </row>
    <row r="46" spans="2:21" ht="7.5" customHeight="1" x14ac:dyDescent="0.6"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5"/>
    </row>
    <row r="47" spans="2:21" ht="21" customHeight="1" x14ac:dyDescent="0.2">
      <c r="G47" s="173" t="s">
        <v>44</v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</row>
    <row r="48" spans="2:21" ht="21.75" customHeight="1" x14ac:dyDescent="0.2"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</row>
    <row r="49" spans="2:24" ht="7.5" customHeight="1" x14ac:dyDescent="0.2"/>
    <row r="50" spans="2:24" s="87" customFormat="1" ht="21" customHeight="1" x14ac:dyDescent="0.6">
      <c r="B50" s="82" t="s">
        <v>46</v>
      </c>
      <c r="I50" s="86"/>
      <c r="J50" s="86"/>
      <c r="K50" s="86"/>
      <c r="L50" s="192">
        <f>IF(B2="LPU Fiú Ái 20",Áik_Lpu_Fiú_20!I37,IF(B2="ZLPU Fiú Ái 20",'Áik_Zlpu_Fiú_20 '!I37,IF(B2="LPU Fiú KI 20",KI_Lpu_Fiú_20!I37,IF(B2="ZLPU Fiú KI 20",'KI_Zlpu_Fiú_20 '!I37,IF(B2="LPU Leány Ái 20",Áik_Lpu_Leány_20!I37,IF(B2="ZLPU Leány ÁI 20",Áik_Zlpu_Leány_20!I37,IF(B2="LPU Leány KI 20",KI_Lpu_Leány_20!I37,IF(B2="ZLPU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428</v>
      </c>
      <c r="M50" s="189"/>
      <c r="N50" s="189"/>
      <c r="O50" s="110"/>
      <c r="P50" s="86"/>
      <c r="Q50" s="86"/>
      <c r="R50" s="86"/>
    </row>
    <row r="51" spans="2:24" s="55" customFormat="1" ht="21" customHeight="1" x14ac:dyDescent="0.6">
      <c r="I51" s="86"/>
      <c r="J51" s="86"/>
      <c r="K51" s="86"/>
      <c r="L51" s="189"/>
      <c r="M51" s="189"/>
      <c r="N51" s="189"/>
      <c r="O51" s="110"/>
      <c r="P51" s="86"/>
      <c r="Q51" s="86"/>
      <c r="R51" s="86"/>
    </row>
    <row r="52" spans="2:24" s="55" customFormat="1" ht="7.5" customHeight="1" x14ac:dyDescent="0.2">
      <c r="I52" s="86"/>
      <c r="J52" s="86"/>
      <c r="K52" s="86"/>
      <c r="L52" s="86"/>
      <c r="M52" s="86"/>
      <c r="N52" s="86"/>
      <c r="O52" s="86"/>
      <c r="P52" s="86"/>
      <c r="Q52" s="86"/>
      <c r="R52" s="86"/>
    </row>
    <row r="53" spans="2:24" s="55" customFormat="1" ht="21" customHeight="1" x14ac:dyDescent="0.2">
      <c r="J53" s="179" t="s">
        <v>49</v>
      </c>
      <c r="K53" s="158"/>
      <c r="L53" s="158"/>
      <c r="M53" s="158"/>
      <c r="N53" s="158"/>
      <c r="O53" s="158"/>
      <c r="P53" s="158"/>
      <c r="Q53" s="158"/>
      <c r="S53" s="89"/>
      <c r="T53" s="89"/>
      <c r="U53" s="89"/>
    </row>
    <row r="54" spans="2:24" ht="21" customHeight="1" x14ac:dyDescent="0.2">
      <c r="I54" s="55"/>
      <c r="J54" s="158"/>
      <c r="K54" s="158"/>
      <c r="L54" s="158"/>
      <c r="M54" s="158"/>
      <c r="N54" s="158"/>
      <c r="O54" s="158"/>
      <c r="P54" s="158"/>
      <c r="Q54" s="158"/>
      <c r="S54" s="103"/>
      <c r="T54" s="124"/>
      <c r="U54" s="103"/>
      <c r="V54" s="103"/>
      <c r="W54" s="103"/>
      <c r="X54" s="103"/>
    </row>
    <row r="55" spans="2:24" ht="7.5" customHeight="1" x14ac:dyDescent="0.2">
      <c r="I55" s="55"/>
    </row>
    <row r="56" spans="2:24" ht="21" customHeight="1" x14ac:dyDescent="0.2">
      <c r="L56" s="183" t="s">
        <v>11</v>
      </c>
      <c r="M56" s="183"/>
      <c r="N56" s="183"/>
      <c r="O56" s="106"/>
      <c r="U56" s="104"/>
    </row>
    <row r="57" spans="2:24" ht="21" customHeight="1" x14ac:dyDescent="0.2">
      <c r="L57" s="183"/>
      <c r="M57" s="183"/>
      <c r="N57" s="183"/>
      <c r="O57" s="106"/>
    </row>
    <row r="58" spans="2:24" ht="7.5" customHeight="1" x14ac:dyDescent="0.2"/>
    <row r="59" spans="2:24" s="55" customFormat="1" ht="21" customHeight="1" x14ac:dyDescent="0.2">
      <c r="H59" s="107"/>
      <c r="I59" s="107"/>
      <c r="J59" s="107"/>
      <c r="K59" s="184" t="s">
        <v>50</v>
      </c>
      <c r="L59" s="185"/>
      <c r="M59" s="185"/>
      <c r="N59" s="185"/>
      <c r="O59" s="185"/>
      <c r="P59" s="185"/>
      <c r="Q59" s="107"/>
      <c r="R59" s="107"/>
    </row>
    <row r="60" spans="2:24" s="55" customFormat="1" ht="21" customHeight="1" x14ac:dyDescent="0.2">
      <c r="H60" s="107"/>
      <c r="I60" s="107"/>
      <c r="J60" s="107"/>
      <c r="K60" s="185"/>
      <c r="L60" s="185"/>
      <c r="M60" s="185"/>
      <c r="N60" s="185"/>
      <c r="O60" s="185"/>
      <c r="P60" s="185"/>
      <c r="Q60" s="107"/>
      <c r="R60" s="107"/>
    </row>
    <row r="61" spans="2:24" s="55" customFormat="1" ht="10.5" customHeight="1" x14ac:dyDescent="0.2"/>
    <row r="62" spans="2:24" ht="10.5" customHeight="1" x14ac:dyDescent="0.2"/>
    <row r="63" spans="2:24" ht="25.5" customHeight="1" x14ac:dyDescent="0.5">
      <c r="G63" s="174" t="s">
        <v>102</v>
      </c>
      <c r="H63" s="174"/>
      <c r="I63" s="174"/>
      <c r="J63" s="174"/>
      <c r="K63" s="175"/>
      <c r="L63" s="149"/>
      <c r="M63" s="149"/>
    </row>
    <row r="64" spans="2:24" ht="10.5" customHeight="1" x14ac:dyDescent="0.2">
      <c r="D64" s="77"/>
      <c r="E64" s="77"/>
      <c r="F64" s="77"/>
      <c r="G64" s="77"/>
    </row>
    <row r="65" spans="4:21" x14ac:dyDescent="0.2">
      <c r="Q65" s="55"/>
    </row>
    <row r="67" spans="4:21" ht="12.75" customHeight="1" x14ac:dyDescent="0.2">
      <c r="D67" s="77"/>
      <c r="E67" s="77"/>
      <c r="F67" s="77"/>
      <c r="G67" s="77"/>
    </row>
    <row r="68" spans="4:21" s="55" customFormat="1" ht="25.5" customHeight="1" x14ac:dyDescent="0.5">
      <c r="D68" s="77"/>
      <c r="E68" s="77"/>
      <c r="F68" s="77"/>
      <c r="G68" s="181" t="s">
        <v>52</v>
      </c>
      <c r="H68" s="149"/>
      <c r="I68" s="149"/>
      <c r="Q68" s="77"/>
      <c r="R68" s="181" t="s">
        <v>53</v>
      </c>
      <c r="S68" s="149"/>
      <c r="T68" s="149"/>
      <c r="U68" s="149"/>
    </row>
    <row r="69" spans="4:21" ht="7.5" customHeight="1" x14ac:dyDescent="0.2"/>
    <row r="70" spans="4:21" ht="20.25" customHeight="1" x14ac:dyDescent="0.35">
      <c r="G70" s="182" t="s">
        <v>51</v>
      </c>
      <c r="H70" s="149"/>
      <c r="I70" s="149"/>
      <c r="Q70" s="90"/>
      <c r="R70" s="182" t="s">
        <v>54</v>
      </c>
      <c r="S70" s="149"/>
      <c r="T70" s="149"/>
      <c r="U70" s="149"/>
    </row>
    <row r="71" spans="4:21" ht="14.25" customHeight="1" x14ac:dyDescent="0.2"/>
    <row r="72" spans="4:21" ht="12.75" customHeight="1" x14ac:dyDescent="0.2">
      <c r="D72" s="72"/>
      <c r="E72" s="72"/>
      <c r="F72" s="72"/>
      <c r="G72" s="72"/>
      <c r="H72" s="73"/>
      <c r="I72" s="73"/>
    </row>
    <row r="73" spans="4:21" ht="12.75" customHeight="1" x14ac:dyDescent="0.2">
      <c r="D73" s="72"/>
      <c r="E73" s="72"/>
      <c r="F73" s="72"/>
      <c r="G73" s="72"/>
      <c r="H73" s="73"/>
      <c r="I73" s="73"/>
    </row>
    <row r="78" spans="4:21" ht="13.5" customHeight="1" x14ac:dyDescent="0.2"/>
    <row r="85" spans="9:18" x14ac:dyDescent="0.2">
      <c r="I85" s="190"/>
      <c r="J85" s="190"/>
      <c r="K85" s="190"/>
      <c r="L85" s="190"/>
      <c r="M85" s="190"/>
      <c r="N85" s="190"/>
      <c r="O85" s="190"/>
      <c r="P85" s="190"/>
      <c r="Q85" s="190"/>
      <c r="R85" s="191"/>
    </row>
    <row r="86" spans="9:18" x14ac:dyDescent="0.2">
      <c r="I86" s="190"/>
      <c r="J86" s="190"/>
      <c r="K86" s="190"/>
      <c r="L86" s="190"/>
      <c r="M86" s="190"/>
      <c r="N86" s="190"/>
      <c r="O86" s="190"/>
      <c r="P86" s="190"/>
      <c r="Q86" s="190"/>
      <c r="R86" s="191"/>
    </row>
    <row r="87" spans="9:18" x14ac:dyDescent="0.2">
      <c r="I87" s="190"/>
      <c r="J87" s="190"/>
      <c r="K87" s="190"/>
      <c r="L87" s="190"/>
      <c r="M87" s="190"/>
      <c r="N87" s="190"/>
      <c r="O87" s="190"/>
      <c r="P87" s="190"/>
      <c r="Q87" s="190"/>
      <c r="R87" s="191"/>
    </row>
    <row r="88" spans="9:18" x14ac:dyDescent="0.2">
      <c r="I88" s="190"/>
      <c r="J88" s="190"/>
      <c r="K88" s="190"/>
      <c r="L88" s="190"/>
      <c r="M88" s="190"/>
      <c r="N88" s="190"/>
      <c r="O88" s="190"/>
      <c r="P88" s="190"/>
      <c r="Q88" s="190"/>
      <c r="R88" s="191"/>
    </row>
    <row r="89" spans="9:18" x14ac:dyDescent="0.2">
      <c r="I89" s="190"/>
      <c r="J89" s="190"/>
      <c r="K89" s="190"/>
      <c r="L89" s="190"/>
      <c r="M89" s="190"/>
      <c r="N89" s="190"/>
      <c r="O89" s="190"/>
      <c r="P89" s="190"/>
      <c r="Q89" s="190"/>
      <c r="R89" s="191"/>
    </row>
    <row r="90" spans="9:18" x14ac:dyDescent="0.2">
      <c r="I90" s="190"/>
      <c r="J90" s="190"/>
      <c r="K90" s="190"/>
      <c r="L90" s="190"/>
      <c r="M90" s="190"/>
      <c r="N90" s="190"/>
      <c r="O90" s="190"/>
      <c r="P90" s="190"/>
      <c r="Q90" s="190"/>
      <c r="R90" s="191"/>
    </row>
    <row r="99" spans="2:21" x14ac:dyDescent="0.2">
      <c r="G99" s="193">
        <f>IF(B2="LPU Fiú Ái 20",Áik_Lpu_Fiú_20!B39,IF(B2="LPU Fiú KI 20",KI_Lpu_Fiú_20!B39,IF(B2="ZLPU Fiú Ái 20",'Áik_Zlpu_Fiú_20 '!B39,IF(B2="ZLPU Fiú KI 20",'KI_Zlpu_Fiú_20 '!B39,IF(B2="LPU Leány Ái 20",Áik_Lpu_Leány_20!B39,IF(B2="ZLPU Leány Ái 20",Áik_Zlpu_Leány_20!B39,IF(B2="LPU Leány KI 20",KI_Lpu_Leány_20!B39,IF(B2="ZLPU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</row>
    <row r="100" spans="2:21" ht="12.75" customHeight="1" x14ac:dyDescent="0.2"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</row>
    <row r="101" spans="2:21" ht="12.75" customHeight="1" x14ac:dyDescent="0.2"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</row>
    <row r="102" spans="2:21" ht="12.75" customHeight="1" x14ac:dyDescent="0.2">
      <c r="B102" s="80" t="s">
        <v>10</v>
      </c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</row>
    <row r="103" spans="2:21" ht="12.75" customHeight="1" x14ac:dyDescent="0.2"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</row>
    <row r="104" spans="2:21" ht="12.75" customHeight="1" x14ac:dyDescent="0.2">
      <c r="G104" s="194"/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</row>
    <row r="106" spans="2:21" ht="29.25" x14ac:dyDescent="0.5">
      <c r="K106" s="186" t="s">
        <v>88</v>
      </c>
      <c r="L106" s="186"/>
      <c r="M106" s="186"/>
      <c r="N106" s="186"/>
      <c r="O106" s="186"/>
      <c r="P106" s="186"/>
    </row>
    <row r="108" spans="2:21" x14ac:dyDescent="0.2"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</row>
    <row r="109" spans="2:21" x14ac:dyDescent="0.2"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</row>
    <row r="111" spans="2:21" ht="21" customHeight="1" x14ac:dyDescent="0.6">
      <c r="H111" s="180" t="s">
        <v>38</v>
      </c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27"/>
    </row>
    <row r="112" spans="2:21" ht="21" customHeight="1" x14ac:dyDescent="0.6"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27"/>
    </row>
    <row r="113" spans="2:21" ht="7.5" customHeight="1" x14ac:dyDescent="0.2"/>
    <row r="114" spans="2:21" ht="21" customHeight="1" x14ac:dyDescent="0.2">
      <c r="G114" s="173" t="s">
        <v>37</v>
      </c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</row>
    <row r="115" spans="2:21" ht="21" customHeight="1" x14ac:dyDescent="0.2"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</row>
    <row r="116" spans="2:21" ht="7.5" customHeight="1" x14ac:dyDescent="0.2"/>
    <row r="117" spans="2:21" ht="21" customHeight="1" x14ac:dyDescent="0.2">
      <c r="B117" s="80" t="s">
        <v>47</v>
      </c>
      <c r="G117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H117" s="177"/>
      <c r="I117" s="177"/>
      <c r="J117" s="177"/>
      <c r="K117" s="177"/>
      <c r="L117" s="177"/>
      <c r="M117" s="177"/>
      <c r="N117" s="177"/>
      <c r="O117" s="149"/>
      <c r="P117" s="178" t="s">
        <v>42</v>
      </c>
      <c r="Q117" s="177"/>
      <c r="R117" s="177"/>
      <c r="S117" s="177"/>
      <c r="T117" s="177"/>
      <c r="U117" s="149"/>
    </row>
    <row r="118" spans="2:21" ht="21" customHeight="1" x14ac:dyDescent="0.2">
      <c r="G118" s="177"/>
      <c r="H118" s="177"/>
      <c r="I118" s="177"/>
      <c r="J118" s="177"/>
      <c r="K118" s="177"/>
      <c r="L118" s="177"/>
      <c r="M118" s="177"/>
      <c r="N118" s="177"/>
      <c r="O118" s="149"/>
      <c r="P118" s="177"/>
      <c r="Q118" s="177"/>
      <c r="R118" s="177"/>
      <c r="S118" s="177"/>
      <c r="T118" s="177"/>
      <c r="U118" s="149"/>
    </row>
    <row r="119" spans="2:21" ht="7.5" customHeight="1" x14ac:dyDescent="0.2"/>
    <row r="120" spans="2:21" ht="21" customHeight="1" x14ac:dyDescent="0.2">
      <c r="B120" s="80" t="s">
        <v>48</v>
      </c>
      <c r="G120" s="173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légpisztoly 20 lövés</v>
      </c>
      <c r="H120" s="189"/>
      <c r="I120" s="189"/>
      <c r="J120" s="189"/>
      <c r="K120" s="189"/>
      <c r="L120" s="189"/>
      <c r="M120" s="189"/>
      <c r="N120" s="158"/>
      <c r="O120" s="158"/>
      <c r="P120" s="158"/>
      <c r="Q120" s="158"/>
      <c r="R120" s="158"/>
      <c r="S120" s="158"/>
      <c r="T120" s="158"/>
      <c r="U120" s="158"/>
    </row>
    <row r="121" spans="2:21" s="55" customFormat="1" ht="21" customHeight="1" x14ac:dyDescent="0.2">
      <c r="G121" s="189"/>
      <c r="H121" s="189"/>
      <c r="I121" s="189"/>
      <c r="J121" s="189"/>
      <c r="K121" s="189"/>
      <c r="L121" s="189"/>
      <c r="M121" s="189"/>
      <c r="N121" s="158"/>
      <c r="O121" s="158"/>
      <c r="P121" s="158"/>
      <c r="Q121" s="158"/>
      <c r="R121" s="158"/>
      <c r="S121" s="158"/>
      <c r="T121" s="158"/>
      <c r="U121" s="158"/>
    </row>
    <row r="122" spans="2:21" s="55" customFormat="1" ht="7.5" customHeight="1" x14ac:dyDescent="0.6"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5"/>
    </row>
    <row r="123" spans="2:21" s="55" customFormat="1" ht="21" customHeight="1" x14ac:dyDescent="0.2">
      <c r="G123" s="173" t="s">
        <v>44</v>
      </c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</row>
    <row r="124" spans="2:21" s="55" customFormat="1" ht="21" customHeight="1" x14ac:dyDescent="0.2"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</row>
    <row r="125" spans="2:21" s="55" customFormat="1" ht="7.5" customHeight="1" x14ac:dyDescent="0.2">
      <c r="I125" s="86"/>
      <c r="J125" s="86"/>
      <c r="K125" s="86"/>
      <c r="L125" s="86"/>
      <c r="M125" s="86"/>
      <c r="N125" s="86"/>
      <c r="O125" s="86"/>
      <c r="P125" s="86"/>
      <c r="Q125" s="86"/>
      <c r="R125" s="86"/>
    </row>
    <row r="126" spans="2:21" s="55" customFormat="1" ht="21" customHeight="1" x14ac:dyDescent="0.6">
      <c r="B126" s="55" t="s">
        <v>46</v>
      </c>
      <c r="I126" s="86"/>
      <c r="J126" s="86"/>
      <c r="K126" s="86"/>
      <c r="L126" s="192">
        <f>IF(B2="LPU Fiú Ái 20",Áik_Lpu_Fiú_20!I43,IF(B2="ZLPU Fiú Ái 20",'Áik_Zlpu_Fiú_20 '!I43,IF(B2="LPU Fiú KI 20",KI_Lpu_Fiú_20!I43,IF(B2="ZLPU Fiú KI 20",'KI_Zlpu_Fiú_20 '!I43,IF(B2="LPU Leány Ái 20",Áik_Lpu_Leány_20!I43,IF(B2="ZLPU Leány ÁI 20",Áik_Zlpu_Leány_20!I43,IF(B2="LPU Leány KI 20",KI_Lpu_Leány_20!I43,IF(B2="ZLPU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M126" s="177"/>
      <c r="N126" s="177"/>
      <c r="O126" s="108"/>
      <c r="P126" s="86"/>
      <c r="Q126" s="86"/>
      <c r="R126" s="86"/>
    </row>
    <row r="127" spans="2:21" ht="21" customHeight="1" x14ac:dyDescent="0.6">
      <c r="L127" s="177"/>
      <c r="M127" s="177"/>
      <c r="N127" s="177"/>
      <c r="O127" s="108"/>
    </row>
    <row r="128" spans="2:21" ht="7.5" customHeight="1" x14ac:dyDescent="0.2"/>
    <row r="129" spans="4:21" ht="21" customHeight="1" x14ac:dyDescent="0.2">
      <c r="J129" s="179" t="s">
        <v>49</v>
      </c>
      <c r="K129" s="149"/>
      <c r="L129" s="149"/>
      <c r="M129" s="149"/>
      <c r="N129" s="149"/>
      <c r="O129" s="149"/>
      <c r="P129" s="149"/>
      <c r="Q129" s="149"/>
    </row>
    <row r="130" spans="4:21" ht="21" customHeight="1" x14ac:dyDescent="0.2">
      <c r="J130" s="149"/>
      <c r="K130" s="149"/>
      <c r="L130" s="149"/>
      <c r="M130" s="149"/>
      <c r="N130" s="149"/>
      <c r="O130" s="149"/>
      <c r="P130" s="149"/>
      <c r="Q130" s="149"/>
    </row>
    <row r="131" spans="4:21" ht="7.5" customHeight="1" x14ac:dyDescent="0.2"/>
    <row r="132" spans="4:21" ht="21" customHeight="1" x14ac:dyDescent="0.2">
      <c r="L132" s="183" t="s">
        <v>12</v>
      </c>
      <c r="M132" s="183"/>
      <c r="N132" s="183"/>
      <c r="O132" s="106"/>
    </row>
    <row r="133" spans="4:21" ht="21" customHeight="1" x14ac:dyDescent="0.2">
      <c r="H133" s="107"/>
      <c r="I133" s="107"/>
      <c r="J133" s="107"/>
      <c r="K133" s="107"/>
      <c r="L133" s="183"/>
      <c r="M133" s="183"/>
      <c r="N133" s="183"/>
      <c r="O133" s="106"/>
      <c r="P133" s="107"/>
      <c r="Q133" s="107"/>
      <c r="R133" s="107"/>
    </row>
    <row r="134" spans="4:21" ht="7.5" customHeight="1" x14ac:dyDescent="0.2"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</row>
    <row r="135" spans="4:21" ht="21" customHeight="1" x14ac:dyDescent="0.2">
      <c r="K135" s="184" t="s">
        <v>50</v>
      </c>
      <c r="L135" s="185"/>
      <c r="M135" s="185"/>
      <c r="N135" s="185"/>
      <c r="O135" s="185"/>
      <c r="P135" s="185"/>
    </row>
    <row r="136" spans="4:21" s="55" customFormat="1" ht="21" customHeight="1" x14ac:dyDescent="0.2">
      <c r="K136" s="185"/>
      <c r="L136" s="185"/>
      <c r="M136" s="185"/>
      <c r="N136" s="185"/>
      <c r="O136" s="185"/>
      <c r="P136" s="185"/>
    </row>
    <row r="137" spans="4:21" ht="10.5" customHeight="1" x14ac:dyDescent="0.2"/>
    <row r="138" spans="4:21" s="55" customFormat="1" ht="10.5" customHeight="1" x14ac:dyDescent="0.2">
      <c r="D138" s="74"/>
      <c r="E138" s="74"/>
      <c r="F138" s="74"/>
      <c r="G138" s="74"/>
    </row>
    <row r="139" spans="4:21" s="55" customFormat="1" ht="25.5" customHeight="1" x14ac:dyDescent="0.5">
      <c r="D139" s="74"/>
      <c r="E139" s="74"/>
      <c r="F139" s="74"/>
      <c r="G139" s="174" t="s">
        <v>102</v>
      </c>
      <c r="H139" s="174"/>
      <c r="I139" s="174"/>
      <c r="J139" s="174"/>
      <c r="K139" s="175"/>
      <c r="L139" s="149"/>
      <c r="M139" s="149"/>
    </row>
    <row r="140" spans="4:21" ht="11.25" customHeight="1" x14ac:dyDescent="0.2">
      <c r="H140" s="55"/>
    </row>
    <row r="141" spans="4:21" ht="12.75" customHeight="1" x14ac:dyDescent="0.2">
      <c r="D141" s="74"/>
      <c r="E141" s="74"/>
      <c r="F141" s="74"/>
      <c r="G141" s="74"/>
    </row>
    <row r="142" spans="4:21" ht="12.75" customHeight="1" x14ac:dyDescent="0.2">
      <c r="D142" s="74"/>
      <c r="E142" s="74"/>
      <c r="F142" s="74"/>
      <c r="G142" s="74"/>
    </row>
    <row r="144" spans="4:21" s="55" customFormat="1" ht="25.5" customHeight="1" x14ac:dyDescent="0.5">
      <c r="G144" s="181" t="s">
        <v>52</v>
      </c>
      <c r="H144" s="149"/>
      <c r="I144" s="149"/>
      <c r="R144" s="181" t="s">
        <v>53</v>
      </c>
      <c r="S144" s="149"/>
      <c r="T144" s="149"/>
      <c r="U144" s="149"/>
    </row>
    <row r="145" spans="4:21" ht="7.5" customHeight="1" x14ac:dyDescent="0.2"/>
    <row r="146" spans="4:21" ht="20.25" customHeight="1" x14ac:dyDescent="0.35">
      <c r="D146" s="72"/>
      <c r="E146" s="72"/>
      <c r="F146" s="72"/>
      <c r="G146" s="182" t="s">
        <v>51</v>
      </c>
      <c r="H146" s="149"/>
      <c r="I146" s="149"/>
      <c r="R146" s="182" t="s">
        <v>54</v>
      </c>
      <c r="S146" s="149"/>
      <c r="T146" s="149"/>
      <c r="U146" s="149"/>
    </row>
    <row r="147" spans="4:21" ht="12.75" customHeight="1" x14ac:dyDescent="0.2">
      <c r="D147" s="72"/>
      <c r="E147" s="72"/>
      <c r="F147" s="72"/>
      <c r="G147" s="72"/>
      <c r="H147" s="73"/>
      <c r="I147" s="73"/>
    </row>
    <row r="152" spans="4:21" ht="12.75" customHeight="1" x14ac:dyDescent="0.35">
      <c r="D152" s="198"/>
      <c r="E152" s="198"/>
      <c r="F152" s="198"/>
      <c r="G152" s="198"/>
      <c r="H152" s="198"/>
      <c r="I152" s="198"/>
      <c r="J152" s="149"/>
    </row>
    <row r="162" spans="7:21" x14ac:dyDescent="0.2">
      <c r="I162" s="190"/>
      <c r="J162" s="190"/>
      <c r="K162" s="190"/>
      <c r="L162" s="190"/>
      <c r="M162" s="190"/>
      <c r="N162" s="190"/>
      <c r="O162" s="190"/>
      <c r="P162" s="190"/>
      <c r="Q162" s="190"/>
      <c r="R162" s="191"/>
    </row>
    <row r="163" spans="7:21" x14ac:dyDescent="0.2">
      <c r="I163" s="190"/>
      <c r="J163" s="190"/>
      <c r="K163" s="190"/>
      <c r="L163" s="190"/>
      <c r="M163" s="190"/>
      <c r="N163" s="190"/>
      <c r="O163" s="190"/>
      <c r="P163" s="190"/>
      <c r="Q163" s="190"/>
      <c r="R163" s="191"/>
    </row>
    <row r="164" spans="7:21" x14ac:dyDescent="0.2">
      <c r="I164" s="190"/>
      <c r="J164" s="190"/>
      <c r="K164" s="190"/>
      <c r="L164" s="190"/>
      <c r="M164" s="190"/>
      <c r="N164" s="190"/>
      <c r="O164" s="190"/>
      <c r="P164" s="190"/>
      <c r="Q164" s="190"/>
      <c r="R164" s="191"/>
    </row>
    <row r="165" spans="7:21" x14ac:dyDescent="0.2">
      <c r="I165" s="190"/>
      <c r="J165" s="190"/>
      <c r="K165" s="190"/>
      <c r="L165" s="190"/>
      <c r="M165" s="190"/>
      <c r="N165" s="190"/>
      <c r="O165" s="190"/>
      <c r="P165" s="190"/>
      <c r="Q165" s="190"/>
      <c r="R165" s="191"/>
    </row>
    <row r="166" spans="7:21" x14ac:dyDescent="0.2">
      <c r="I166" s="190"/>
      <c r="J166" s="190"/>
      <c r="K166" s="190"/>
      <c r="L166" s="190"/>
      <c r="M166" s="190"/>
      <c r="N166" s="190"/>
      <c r="O166" s="190"/>
      <c r="P166" s="190"/>
      <c r="Q166" s="190"/>
      <c r="R166" s="191"/>
    </row>
    <row r="167" spans="7:21" x14ac:dyDescent="0.2">
      <c r="I167" s="190"/>
      <c r="J167" s="190"/>
      <c r="K167" s="190"/>
      <c r="L167" s="190"/>
      <c r="M167" s="190"/>
      <c r="N167" s="190"/>
      <c r="O167" s="190"/>
      <c r="P167" s="190"/>
      <c r="Q167" s="190"/>
      <c r="R167" s="191"/>
    </row>
    <row r="176" spans="7:21" x14ac:dyDescent="0.2">
      <c r="G176" s="193">
        <f>IF(B2="LPU Fiú Ái 20",Áik_Lpu_Fiú_20!B45,IF(B2="LPU Fiú KI 20",KI_Lpu_Fiú_20!B45,IF(B2="ZLPU Fiú Ái 20",'Áik_Zlpu_Fiú_20 '!B45,IF(B2="ZLPU Fiú KI 20",'KI_Zlpu_Fiú_20 '!B45,IF(B2="LPU Leány Ái 20",Áik_Lpu_Leány_20!B45,IF(B2="ZLPU Leány Ái 20",Áik_Zlpu_Leány_20!B45,IF(B2="LPU Leány KI 20",KI_Lpu_Leány_20!B45,IF(B2="ZLPU Leány KI 20",'KI_Zlpu_Leány_20 '!B45,IF(B2="LPI Fiú Ái 20",Áik_Lpi_Fiú_20!B45,IF(B2="LPI Fiú KI 20",KI_Lpi_Fiú_20!B45,IF(B2="LPI Leány Ái 20",Áik_Lpi_Leány_20!B45,IF(B2="LPI Leány KI 20",'KI Lpi_Leány_20'!B45,))))))))))))</f>
        <v>0</v>
      </c>
      <c r="H176" s="194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</row>
    <row r="177" spans="2:22" ht="12.75" customHeight="1" x14ac:dyDescent="0.2">
      <c r="G177" s="194"/>
      <c r="H177" s="194"/>
      <c r="I177" s="194"/>
      <c r="J177" s="194"/>
      <c r="K177" s="194"/>
      <c r="L177" s="194"/>
      <c r="M177" s="194"/>
      <c r="N177" s="194"/>
      <c r="O177" s="194"/>
      <c r="P177" s="194"/>
      <c r="Q177" s="194"/>
      <c r="R177" s="194"/>
      <c r="S177" s="194"/>
      <c r="T177" s="194"/>
      <c r="U177" s="194"/>
    </row>
    <row r="178" spans="2:22" ht="12.75" customHeight="1" x14ac:dyDescent="0.2"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</row>
    <row r="179" spans="2:22" s="55" customFormat="1" ht="12.75" customHeight="1" x14ac:dyDescent="0.2">
      <c r="B179" s="55" t="s">
        <v>10</v>
      </c>
      <c r="G179" s="194"/>
      <c r="H179" s="194"/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</row>
    <row r="180" spans="2:22" ht="12.75" customHeight="1" x14ac:dyDescent="0.2">
      <c r="G180" s="194"/>
      <c r="H180" s="194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  <c r="U180" s="194"/>
      <c r="V180" s="103"/>
    </row>
    <row r="181" spans="2:22" ht="12.75" customHeight="1" x14ac:dyDescent="0.2">
      <c r="G181" s="194"/>
      <c r="H181" s="194"/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  <c r="S181" s="194"/>
      <c r="T181" s="194"/>
      <c r="U181" s="194"/>
      <c r="V181" s="103"/>
    </row>
    <row r="183" spans="2:22" ht="29.25" x14ac:dyDescent="0.5">
      <c r="K183" s="186" t="s">
        <v>88</v>
      </c>
      <c r="L183" s="186"/>
      <c r="M183" s="186"/>
      <c r="N183" s="186"/>
      <c r="O183" s="186"/>
      <c r="P183" s="186"/>
    </row>
    <row r="185" spans="2:22" x14ac:dyDescent="0.2"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</row>
    <row r="186" spans="2:22" x14ac:dyDescent="0.2"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</row>
    <row r="188" spans="2:22" ht="21" customHeight="1" x14ac:dyDescent="0.6">
      <c r="H188" s="180" t="s">
        <v>38</v>
      </c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27"/>
    </row>
    <row r="189" spans="2:22" ht="21" customHeight="1" x14ac:dyDescent="0.6"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27"/>
    </row>
    <row r="190" spans="2:22" ht="7.5" customHeight="1" x14ac:dyDescent="0.2"/>
    <row r="191" spans="2:22" ht="21" customHeight="1" x14ac:dyDescent="0.2">
      <c r="G191" s="173" t="s">
        <v>37</v>
      </c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</row>
    <row r="192" spans="2:22" ht="21" customHeight="1" x14ac:dyDescent="0.2"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</row>
    <row r="193" spans="2:26" ht="7.5" customHeight="1" x14ac:dyDescent="0.2"/>
    <row r="194" spans="2:26" ht="21" customHeight="1" x14ac:dyDescent="0.2">
      <c r="B194" s="80" t="s">
        <v>47</v>
      </c>
      <c r="G194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H194" s="177"/>
      <c r="I194" s="177"/>
      <c r="J194" s="177"/>
      <c r="K194" s="177"/>
      <c r="L194" s="177"/>
      <c r="M194" s="177"/>
      <c r="N194" s="177"/>
      <c r="O194" s="149"/>
      <c r="P194" s="178" t="s">
        <v>42</v>
      </c>
      <c r="Q194" s="177"/>
      <c r="R194" s="177"/>
      <c r="S194" s="177"/>
      <c r="T194" s="177"/>
      <c r="U194" s="149"/>
    </row>
    <row r="195" spans="2:26" ht="21" customHeight="1" x14ac:dyDescent="0.2">
      <c r="G195" s="177"/>
      <c r="H195" s="177"/>
      <c r="I195" s="177"/>
      <c r="J195" s="177"/>
      <c r="K195" s="177"/>
      <c r="L195" s="177"/>
      <c r="M195" s="177"/>
      <c r="N195" s="177"/>
      <c r="O195" s="149"/>
      <c r="P195" s="177"/>
      <c r="Q195" s="177"/>
      <c r="R195" s="177"/>
      <c r="S195" s="177"/>
      <c r="T195" s="177"/>
      <c r="U195" s="149"/>
    </row>
    <row r="196" spans="2:26" ht="7.5" customHeight="1" x14ac:dyDescent="0.2"/>
    <row r="197" spans="2:26" ht="21" customHeight="1" x14ac:dyDescent="0.2">
      <c r="B197" s="80" t="s">
        <v>48</v>
      </c>
      <c r="G197" s="173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légpisztoly 20 lövés</v>
      </c>
      <c r="H197" s="189"/>
      <c r="I197" s="189"/>
      <c r="J197" s="189"/>
      <c r="K197" s="189"/>
      <c r="L197" s="189"/>
      <c r="M197" s="189"/>
      <c r="N197" s="158"/>
      <c r="O197" s="158"/>
      <c r="P197" s="158"/>
      <c r="Q197" s="158"/>
      <c r="R197" s="158"/>
      <c r="S197" s="158"/>
      <c r="T197" s="158"/>
      <c r="U197" s="158"/>
    </row>
    <row r="198" spans="2:26" s="55" customFormat="1" ht="21" customHeight="1" x14ac:dyDescent="0.2">
      <c r="G198" s="189"/>
      <c r="H198" s="189"/>
      <c r="I198" s="189"/>
      <c r="J198" s="189"/>
      <c r="K198" s="189"/>
      <c r="L198" s="189"/>
      <c r="M198" s="189"/>
      <c r="N198" s="158"/>
      <c r="O198" s="158"/>
      <c r="P198" s="158"/>
      <c r="Q198" s="158"/>
      <c r="R198" s="158"/>
      <c r="S198" s="158"/>
      <c r="T198" s="158"/>
      <c r="U198" s="158"/>
      <c r="Z198" s="91"/>
    </row>
    <row r="199" spans="2:26" s="55" customFormat="1" ht="7.5" customHeight="1" x14ac:dyDescent="0.6"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5"/>
      <c r="Z199" s="91"/>
    </row>
    <row r="200" spans="2:26" s="55" customFormat="1" ht="21" customHeight="1" x14ac:dyDescent="0.2">
      <c r="G200" s="173" t="s">
        <v>44</v>
      </c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Z200" s="91"/>
    </row>
    <row r="201" spans="2:26" s="55" customFormat="1" ht="21" customHeight="1" x14ac:dyDescent="0.2"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Z201" s="91"/>
    </row>
    <row r="202" spans="2:26" ht="7.5" customHeight="1" x14ac:dyDescent="0.2"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24"/>
      <c r="U202" s="103"/>
      <c r="V202" s="103"/>
    </row>
    <row r="203" spans="2:26" ht="21" customHeight="1" x14ac:dyDescent="0.2">
      <c r="B203" s="80" t="s">
        <v>46</v>
      </c>
      <c r="G203" s="103"/>
      <c r="H203" s="103"/>
      <c r="I203" s="103"/>
      <c r="J203" s="103"/>
      <c r="K203" s="103"/>
      <c r="L203" s="192">
        <f>IF(B2="LPU Fiú Ái 20",Áik_Lpu_Fiú_20!I49,IF(B2="ZLPU Fiú Ái 20",'Áik_Zlpu_Fiú_20 '!I49,IF(B2="LPU Fiú KI 20",KI_Lpu_Fiú_20!I49,IF(B2="ZLPU Fiú KI 20",'KI_Zlpu_Fiú_20 '!I49,IF(B2="LPU Leány Ái 20",Áik_Lpu_Leány_20!I49,IF(B2="ZLPU Leány ÁI 20",Áik_Zlpu_Leány_20!I49,IF(B2="LPU Leány KI 20",KI_Lpu_Leány_20!I49,IF(B2="ZLPU Leány KI 20",'KI_Zlpu_Leány_20 '!I49,IF(B2="LPI Fiú Ái 20",Áik_Lpi_Fiú_20!I49,IF(B2="LPI Fiú KI 20",KI_Lpi_Fiú_20!I49,IF(B2="LPI Leány Ái 20",Áik_Lpi_Leány_20!I49,IF(B2="LPI Leány KI 20",'KI Lpi_Leány_20'!I49,))))))))))))</f>
        <v>0</v>
      </c>
      <c r="M203" s="192"/>
      <c r="N203" s="192"/>
      <c r="O203" s="105"/>
      <c r="P203" s="103"/>
      <c r="Q203" s="103"/>
      <c r="R203" s="103"/>
      <c r="S203" s="103"/>
      <c r="T203" s="124"/>
      <c r="U203" s="103"/>
      <c r="V203" s="103"/>
    </row>
    <row r="204" spans="2:26" ht="21" customHeight="1" x14ac:dyDescent="0.2">
      <c r="L204" s="192"/>
      <c r="M204" s="192"/>
      <c r="N204" s="192"/>
      <c r="O204" s="105"/>
    </row>
    <row r="205" spans="2:26" ht="7.5" customHeight="1" x14ac:dyDescent="0.2"/>
    <row r="206" spans="2:26" ht="21" customHeight="1" x14ac:dyDescent="0.2">
      <c r="J206" s="179" t="s">
        <v>49</v>
      </c>
      <c r="K206" s="149"/>
      <c r="L206" s="149"/>
      <c r="M206" s="149"/>
      <c r="N206" s="149"/>
      <c r="O206" s="149"/>
      <c r="P206" s="149"/>
      <c r="Q206" s="149"/>
    </row>
    <row r="207" spans="2:26" ht="21" customHeight="1" x14ac:dyDescent="0.2">
      <c r="J207" s="149"/>
      <c r="K207" s="149"/>
      <c r="L207" s="149"/>
      <c r="M207" s="149"/>
      <c r="N207" s="149"/>
      <c r="O207" s="149"/>
      <c r="P207" s="149"/>
      <c r="Q207" s="149"/>
    </row>
    <row r="208" spans="2:26" ht="7.5" customHeight="1" x14ac:dyDescent="0.2"/>
    <row r="209" spans="4:21" ht="21" customHeight="1" x14ac:dyDescent="0.2">
      <c r="L209" s="183" t="s">
        <v>13</v>
      </c>
      <c r="M209" s="183"/>
      <c r="N209" s="183"/>
      <c r="O209" s="106"/>
    </row>
    <row r="210" spans="4:21" ht="21" customHeight="1" x14ac:dyDescent="0.2">
      <c r="H210" s="107"/>
      <c r="I210" s="107"/>
      <c r="J210" s="107"/>
      <c r="K210" s="107"/>
      <c r="L210" s="183"/>
      <c r="M210" s="183"/>
      <c r="N210" s="183"/>
      <c r="O210" s="106"/>
      <c r="P210" s="107"/>
      <c r="Q210" s="107"/>
      <c r="R210" s="107"/>
    </row>
    <row r="211" spans="4:21" ht="7.5" customHeight="1" x14ac:dyDescent="0.2"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</row>
    <row r="212" spans="4:21" ht="21" customHeight="1" x14ac:dyDescent="0.2">
      <c r="K212" s="184" t="s">
        <v>50</v>
      </c>
      <c r="L212" s="185"/>
      <c r="M212" s="185"/>
      <c r="N212" s="185"/>
      <c r="O212" s="185"/>
      <c r="P212" s="185"/>
    </row>
    <row r="213" spans="4:21" ht="21" customHeight="1" x14ac:dyDescent="0.2">
      <c r="K213" s="185"/>
      <c r="L213" s="185"/>
      <c r="M213" s="185"/>
      <c r="N213" s="185"/>
      <c r="O213" s="185"/>
      <c r="P213" s="185"/>
    </row>
    <row r="214" spans="4:21" ht="10.5" customHeight="1" x14ac:dyDescent="0.2"/>
    <row r="215" spans="4:21" s="55" customFormat="1" ht="10.5" customHeight="1" x14ac:dyDescent="0.2">
      <c r="D215" s="74"/>
      <c r="E215" s="74"/>
      <c r="F215" s="74"/>
      <c r="G215" s="74"/>
    </row>
    <row r="216" spans="4:21" s="55" customFormat="1" ht="25.5" customHeight="1" x14ac:dyDescent="0.5">
      <c r="D216" s="74"/>
      <c r="E216" s="74"/>
      <c r="F216" s="74"/>
      <c r="G216" s="174" t="s">
        <v>102</v>
      </c>
      <c r="H216" s="174"/>
      <c r="I216" s="174"/>
      <c r="J216" s="174"/>
      <c r="K216" s="175"/>
      <c r="L216" s="149"/>
      <c r="M216" s="149"/>
    </row>
    <row r="217" spans="4:21" ht="11.25" customHeight="1" x14ac:dyDescent="0.2"/>
    <row r="218" spans="4:21" s="55" customFormat="1" ht="12.75" customHeight="1" x14ac:dyDescent="0.2">
      <c r="D218" s="74"/>
      <c r="E218" s="74"/>
      <c r="F218" s="74"/>
      <c r="G218" s="74"/>
    </row>
    <row r="219" spans="4:21" s="55" customFormat="1" ht="12.75" customHeight="1" x14ac:dyDescent="0.2">
      <c r="D219" s="74"/>
      <c r="E219" s="74"/>
      <c r="F219" s="74"/>
      <c r="G219" s="74"/>
    </row>
    <row r="221" spans="4:21" ht="25.5" customHeight="1" x14ac:dyDescent="0.5">
      <c r="G221" s="181" t="s">
        <v>52</v>
      </c>
      <c r="H221" s="149"/>
      <c r="I221" s="149"/>
      <c r="R221" s="181" t="s">
        <v>53</v>
      </c>
      <c r="S221" s="149"/>
      <c r="T221" s="149"/>
      <c r="U221" s="149"/>
    </row>
    <row r="222" spans="4:21" ht="7.5" customHeight="1" x14ac:dyDescent="0.2"/>
    <row r="223" spans="4:21" s="55" customFormat="1" ht="20.25" customHeight="1" x14ac:dyDescent="0.35">
      <c r="D223" s="72"/>
      <c r="E223" s="72"/>
      <c r="F223" s="72"/>
      <c r="G223" s="182" t="s">
        <v>51</v>
      </c>
      <c r="H223" s="149"/>
      <c r="I223" s="149"/>
      <c r="R223" s="182" t="s">
        <v>54</v>
      </c>
      <c r="S223" s="149"/>
      <c r="T223" s="149"/>
      <c r="U223" s="149"/>
    </row>
    <row r="224" spans="4:21" s="55" customFormat="1" ht="12.75" customHeight="1" x14ac:dyDescent="0.2">
      <c r="D224" s="72"/>
      <c r="E224" s="72"/>
      <c r="F224" s="72"/>
      <c r="G224" s="72"/>
      <c r="H224" s="73"/>
      <c r="I224" s="73"/>
    </row>
    <row r="229" spans="4:10" ht="12.75" customHeight="1" x14ac:dyDescent="0.35">
      <c r="D229" s="109"/>
      <c r="E229" s="128"/>
      <c r="F229" s="128"/>
      <c r="G229" s="109"/>
      <c r="H229" s="109"/>
      <c r="I229" s="109"/>
      <c r="J229" s="103"/>
    </row>
  </sheetData>
  <mergeCells count="58">
    <mergeCell ref="R221:U221"/>
    <mergeCell ref="G223:I223"/>
    <mergeCell ref="R223:U223"/>
    <mergeCell ref="L126:N127"/>
    <mergeCell ref="J129:Q130"/>
    <mergeCell ref="L132:N133"/>
    <mergeCell ref="K135:P136"/>
    <mergeCell ref="G221:I221"/>
    <mergeCell ref="G144:I144"/>
    <mergeCell ref="R144:U144"/>
    <mergeCell ref="G146:I146"/>
    <mergeCell ref="R146:U146"/>
    <mergeCell ref="D152:J152"/>
    <mergeCell ref="I162:R167"/>
    <mergeCell ref="K183:P183"/>
    <mergeCell ref="H188:S189"/>
    <mergeCell ref="G191:U192"/>
    <mergeCell ref="G194:O195"/>
    <mergeCell ref="P194:U195"/>
    <mergeCell ref="I9:R14"/>
    <mergeCell ref="K30:P30"/>
    <mergeCell ref="H35:S36"/>
    <mergeCell ref="G38:U39"/>
    <mergeCell ref="G41:O42"/>
    <mergeCell ref="P41:U42"/>
    <mergeCell ref="G23:U29"/>
    <mergeCell ref="I32:S33"/>
    <mergeCell ref="I108:S109"/>
    <mergeCell ref="I185:S186"/>
    <mergeCell ref="G120:U121"/>
    <mergeCell ref="G44:U45"/>
    <mergeCell ref="G99:U104"/>
    <mergeCell ref="G176:U181"/>
    <mergeCell ref="G47:U48"/>
    <mergeCell ref="I85:R90"/>
    <mergeCell ref="L50:N51"/>
    <mergeCell ref="J53:Q54"/>
    <mergeCell ref="L56:N57"/>
    <mergeCell ref="K59:P60"/>
    <mergeCell ref="G68:I68"/>
    <mergeCell ref="R68:U68"/>
    <mergeCell ref="G123:U124"/>
    <mergeCell ref="G200:U201"/>
    <mergeCell ref="G139:M139"/>
    <mergeCell ref="G216:M216"/>
    <mergeCell ref="G63:M63"/>
    <mergeCell ref="G70:I70"/>
    <mergeCell ref="R70:U70"/>
    <mergeCell ref="K106:P106"/>
    <mergeCell ref="H111:S112"/>
    <mergeCell ref="G114:U115"/>
    <mergeCell ref="G117:O118"/>
    <mergeCell ref="P117:U118"/>
    <mergeCell ref="L203:N204"/>
    <mergeCell ref="J206:Q207"/>
    <mergeCell ref="L209:N210"/>
    <mergeCell ref="K212:P213"/>
    <mergeCell ref="G197:U198"/>
  </mergeCells>
  <dataValidations count="1">
    <dataValidation type="list" allowBlank="1" showInputMessage="1" showErrorMessage="1" sqref="B2">
      <formula1>Versenyszámok</formula1>
    </dataValidation>
  </dataValidations>
  <pageMargins left="1.0039370078740157" right="0.62992125984251968" top="0.74803149606299213" bottom="0.15748031496062992" header="0.31496062992125984" footer="0.31496062992125984"/>
  <pageSetup paperSize="11" scale="48" orientation="portrait" horizontalDpi="4294967293" r:id="rId1"/>
  <rowBreaks count="2" manualBreakCount="2">
    <brk id="78" min="3" max="18" man="1"/>
    <brk id="155" min="3" max="1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I8" sqref="I8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29</v>
      </c>
      <c r="F2" t="s">
        <v>69</v>
      </c>
      <c r="I2" t="s">
        <v>104</v>
      </c>
    </row>
    <row r="3" spans="1:9" x14ac:dyDescent="0.2">
      <c r="A3" t="s">
        <v>30</v>
      </c>
      <c r="F3" t="s">
        <v>39</v>
      </c>
      <c r="I3" s="80" t="s">
        <v>43</v>
      </c>
    </row>
    <row r="4" spans="1:9" s="80" customFormat="1" x14ac:dyDescent="0.2">
      <c r="A4" s="80" t="s">
        <v>65</v>
      </c>
      <c r="F4" s="80" t="s">
        <v>40</v>
      </c>
      <c r="I4" s="80" t="s">
        <v>103</v>
      </c>
    </row>
    <row r="5" spans="1:9" s="80" customFormat="1" x14ac:dyDescent="0.2">
      <c r="A5" s="80" t="s">
        <v>66</v>
      </c>
      <c r="F5" s="80" t="s">
        <v>41</v>
      </c>
    </row>
    <row r="6" spans="1:9" s="80" customFormat="1" x14ac:dyDescent="0.2">
      <c r="A6" s="80" t="s">
        <v>31</v>
      </c>
    </row>
    <row r="7" spans="1:9" x14ac:dyDescent="0.2">
      <c r="A7" s="80" t="s">
        <v>32</v>
      </c>
    </row>
    <row r="8" spans="1:9" s="80" customFormat="1" x14ac:dyDescent="0.2">
      <c r="A8" s="80" t="s">
        <v>67</v>
      </c>
    </row>
    <row r="9" spans="1:9" s="80" customFormat="1" x14ac:dyDescent="0.2">
      <c r="A9" s="80" t="s">
        <v>68</v>
      </c>
    </row>
    <row r="10" spans="1:9" x14ac:dyDescent="0.2">
      <c r="A10" s="80" t="s">
        <v>33</v>
      </c>
    </row>
    <row r="11" spans="1:9" x14ac:dyDescent="0.2">
      <c r="A11" s="80" t="s">
        <v>34</v>
      </c>
    </row>
    <row r="12" spans="1:9" x14ac:dyDescent="0.2">
      <c r="A12" s="80" t="s">
        <v>35</v>
      </c>
    </row>
    <row r="13" spans="1:9" x14ac:dyDescent="0.2">
      <c r="A13" s="80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5" sqref="J5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20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 t="s">
        <v>108</v>
      </c>
      <c r="C3" s="33">
        <v>2010</v>
      </c>
      <c r="D3" s="46" t="s">
        <v>9</v>
      </c>
      <c r="E3" s="120" t="s">
        <v>93</v>
      </c>
      <c r="F3" s="46" t="s">
        <v>7</v>
      </c>
      <c r="G3" s="30">
        <v>68</v>
      </c>
      <c r="H3" s="30">
        <v>58</v>
      </c>
      <c r="I3" s="31">
        <f>SUM(G3:H3)</f>
        <v>126</v>
      </c>
    </row>
    <row r="4" spans="1:10" s="28" customFormat="1" x14ac:dyDescent="0.2">
      <c r="A4" s="29">
        <v>2</v>
      </c>
      <c r="B4" s="46" t="s">
        <v>107</v>
      </c>
      <c r="C4" s="33">
        <v>2008</v>
      </c>
      <c r="D4" s="46" t="s">
        <v>63</v>
      </c>
      <c r="E4" s="55" t="s">
        <v>109</v>
      </c>
      <c r="F4" s="46" t="s">
        <v>7</v>
      </c>
      <c r="G4" s="30">
        <v>62</v>
      </c>
      <c r="H4" s="30">
        <v>55</v>
      </c>
      <c r="I4" s="31">
        <f>SUM(G4:H4)</f>
        <v>117</v>
      </c>
      <c r="J4" s="45"/>
    </row>
    <row r="5" spans="1:10" s="28" customFormat="1" x14ac:dyDescent="0.2">
      <c r="A5" s="29">
        <v>3</v>
      </c>
      <c r="B5" s="46" t="s">
        <v>18</v>
      </c>
      <c r="C5" s="33"/>
      <c r="D5" s="46"/>
      <c r="E5" s="120"/>
      <c r="F5" s="46"/>
      <c r="G5" s="30"/>
      <c r="H5" s="30"/>
      <c r="I5" s="31">
        <f>SUM(G5:H5)</f>
        <v>0</v>
      </c>
      <c r="J5" s="145"/>
    </row>
    <row r="6" spans="1:10" s="28" customFormat="1" x14ac:dyDescent="0.2">
      <c r="A6" s="29">
        <v>4</v>
      </c>
      <c r="B6" s="46" t="s">
        <v>105</v>
      </c>
      <c r="C6" s="33">
        <v>2008</v>
      </c>
      <c r="D6" s="46" t="s">
        <v>63</v>
      </c>
      <c r="E6" s="120" t="s">
        <v>106</v>
      </c>
      <c r="F6" s="46" t="s">
        <v>7</v>
      </c>
      <c r="G6" s="30"/>
      <c r="H6" s="30"/>
      <c r="I6" s="31">
        <f>SUM(G6:H6)</f>
        <v>0</v>
      </c>
      <c r="J6" s="145" t="s">
        <v>80</v>
      </c>
    </row>
    <row r="7" spans="1:10" s="28" customFormat="1" x14ac:dyDescent="0.2">
      <c r="A7" s="29">
        <v>5</v>
      </c>
      <c r="B7" s="56"/>
      <c r="C7" s="57"/>
      <c r="D7" s="46"/>
      <c r="E7" s="47"/>
      <c r="F7" s="46"/>
      <c r="G7" s="30"/>
      <c r="H7" s="30"/>
      <c r="I7" s="31">
        <f t="shared" ref="I7:I14" si="0">SUM(G7:H7)</f>
        <v>0</v>
      </c>
    </row>
    <row r="8" spans="1:10" s="28" customFormat="1" x14ac:dyDescent="0.2">
      <c r="A8" s="29">
        <v>6</v>
      </c>
      <c r="B8" s="46"/>
      <c r="C8" s="33"/>
      <c r="D8" s="46"/>
      <c r="E8" s="5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7"/>
      <c r="F15" s="46"/>
      <c r="G15" s="30"/>
      <c r="H15" s="30"/>
      <c r="I15" s="31">
        <f t="shared" ref="I15:I27" si="1">SUM(G15:H15)</f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56</v>
      </c>
      <c r="B30" s="3"/>
      <c r="C30" s="4"/>
      <c r="D30" s="3"/>
      <c r="E30" s="3"/>
    </row>
    <row r="31" spans="1:9" s="28" customFormat="1" ht="15" x14ac:dyDescent="0.2">
      <c r="A31" s="161" t="s">
        <v>6</v>
      </c>
      <c r="B31" s="163" t="s">
        <v>86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s="28" customFormat="1" ht="15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s="28" customFormat="1" x14ac:dyDescent="0.2">
      <c r="A33" s="29" t="s">
        <v>14</v>
      </c>
      <c r="B33" s="168"/>
      <c r="C33" s="169"/>
      <c r="D33" s="169"/>
      <c r="E33" s="170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2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2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2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1" spans="1:9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7" spans="1:9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J6">
    <sortCondition descending="1" ref="I3:I6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61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F5" sqref="F5:F6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7" t="s">
        <v>112</v>
      </c>
      <c r="C3" s="54">
        <v>2006</v>
      </c>
      <c r="D3" s="69" t="s">
        <v>111</v>
      </c>
      <c r="E3" s="80" t="s">
        <v>110</v>
      </c>
      <c r="F3" s="58" t="s">
        <v>7</v>
      </c>
      <c r="G3" s="48">
        <v>46</v>
      </c>
      <c r="H3" s="48">
        <v>53</v>
      </c>
      <c r="I3" s="49">
        <f t="shared" ref="I3:I10" si="0">SUM(G3:H3)</f>
        <v>99</v>
      </c>
    </row>
    <row r="4" spans="1:9" s="28" customFormat="1" x14ac:dyDescent="0.2">
      <c r="A4" s="29">
        <v>2</v>
      </c>
      <c r="B4" s="118"/>
      <c r="C4" s="52"/>
      <c r="D4" s="53"/>
      <c r="E4" s="47"/>
      <c r="F4" s="69"/>
      <c r="G4" s="48"/>
      <c r="H4" s="48"/>
      <c r="I4" s="49">
        <f t="shared" si="0"/>
        <v>0</v>
      </c>
    </row>
    <row r="5" spans="1:9" s="28" customFormat="1" x14ac:dyDescent="0.2">
      <c r="A5" s="29">
        <v>3</v>
      </c>
      <c r="B5" s="118"/>
      <c r="C5" s="52"/>
      <c r="D5" s="53"/>
      <c r="E5" s="47"/>
      <c r="F5" s="56"/>
      <c r="G5" s="48"/>
      <c r="H5" s="48"/>
      <c r="I5" s="49">
        <f t="shared" si="0"/>
        <v>0</v>
      </c>
    </row>
    <row r="6" spans="1:9" s="28" customFormat="1" x14ac:dyDescent="0.2">
      <c r="A6" s="29">
        <v>4</v>
      </c>
      <c r="B6" s="47"/>
      <c r="C6" s="54"/>
      <c r="D6" s="53"/>
      <c r="E6" s="53"/>
      <c r="F6" s="56"/>
      <c r="G6" s="48"/>
      <c r="H6" s="48"/>
      <c r="I6" s="49">
        <f t="shared" si="0"/>
        <v>0</v>
      </c>
    </row>
    <row r="7" spans="1:9" s="28" customFormat="1" x14ac:dyDescent="0.2">
      <c r="A7" s="29">
        <v>5</v>
      </c>
      <c r="B7" s="47"/>
      <c r="C7" s="54"/>
      <c r="D7" s="69"/>
      <c r="E7" s="58"/>
      <c r="F7" s="53"/>
      <c r="G7" s="48"/>
      <c r="H7" s="48"/>
      <c r="I7" s="49">
        <f t="shared" si="0"/>
        <v>0</v>
      </c>
    </row>
    <row r="8" spans="1:9" s="28" customFormat="1" x14ac:dyDescent="0.2">
      <c r="A8" s="29">
        <v>6</v>
      </c>
      <c r="B8" s="118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x14ac:dyDescent="0.2">
      <c r="A9" s="29">
        <v>7</v>
      </c>
      <c r="B9" s="118"/>
      <c r="C9" s="52"/>
      <c r="D9" s="53"/>
      <c r="E9" s="101"/>
      <c r="F9" s="53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47"/>
      <c r="F10" s="56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ref="I11:I27" si="1">SUM(G11:H11)</f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1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1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1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1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1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1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1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1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1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1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1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1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1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1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1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57</v>
      </c>
    </row>
    <row r="31" spans="1:9" s="28" customFormat="1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s="28" customFormat="1" ht="15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s="28" customFormat="1" x14ac:dyDescent="0.2">
      <c r="A33" s="29" t="s">
        <v>14</v>
      </c>
      <c r="B33" s="168"/>
      <c r="C33" s="169"/>
      <c r="D33" s="169"/>
      <c r="E33" s="170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2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2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2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s="28" customFormat="1" x14ac:dyDescent="0.2">
      <c r="I49" s="112">
        <f>SUM(I46:I48)</f>
        <v>0</v>
      </c>
    </row>
    <row r="50" spans="1:9" s="28" customFormat="1" x14ac:dyDescent="0.2">
      <c r="A50" s="4"/>
      <c r="B50" s="3"/>
      <c r="C50" s="4"/>
      <c r="D50" s="3"/>
      <c r="E50" s="3"/>
      <c r="F50" s="3"/>
      <c r="G50" s="9"/>
      <c r="H50" s="9"/>
      <c r="I50" s="16"/>
    </row>
    <row r="51" spans="1:9" s="28" customFormat="1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s="28" customFormat="1" x14ac:dyDescent="0.2"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s="28" customFormat="1" x14ac:dyDescent="0.2"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s="28" customFormat="1" x14ac:dyDescent="0.2"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s="28" customFormat="1" x14ac:dyDescent="0.2">
      <c r="I55" s="112">
        <f>SUM(I52:I54)</f>
        <v>0</v>
      </c>
    </row>
    <row r="56" spans="1:9" s="28" customFormat="1" x14ac:dyDescent="0.2">
      <c r="A56" s="4"/>
      <c r="B56" s="3"/>
      <c r="C56" s="4"/>
      <c r="D56" s="3"/>
      <c r="E56" s="3"/>
      <c r="F56" s="3"/>
      <c r="G56" s="9"/>
      <c r="H56" s="9"/>
      <c r="I56" s="16"/>
    </row>
    <row r="57" spans="1:9" s="28" customFormat="1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s="28" customFormat="1" x14ac:dyDescent="0.2"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s="28" customFormat="1" x14ac:dyDescent="0.2"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I10">
    <sortCondition descending="1" ref="I3:I10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61"/>
  <sheetViews>
    <sheetView zoomScale="90" zoomScaleNormal="9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K14" sqref="K14:K15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70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 t="s">
        <v>89</v>
      </c>
      <c r="C3" s="33">
        <v>2007</v>
      </c>
      <c r="D3" s="46" t="s">
        <v>8</v>
      </c>
      <c r="E3" s="101" t="s">
        <v>64</v>
      </c>
      <c r="F3" s="58" t="s">
        <v>7</v>
      </c>
      <c r="G3" s="30">
        <v>94</v>
      </c>
      <c r="H3" s="30">
        <v>95</v>
      </c>
      <c r="I3" s="31">
        <f t="shared" ref="I3:I27" si="0">SUM(G3:H3)</f>
        <v>189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6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74</v>
      </c>
    </row>
    <row r="31" spans="1:9" s="28" customFormat="1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s="28" customFormat="1" ht="15" customHeight="1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s="28" customFormat="1" x14ac:dyDescent="0.2">
      <c r="A33" s="29" t="s">
        <v>14</v>
      </c>
      <c r="B33" s="168"/>
      <c r="C33" s="169"/>
      <c r="D33" s="169"/>
      <c r="E33" s="170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1" spans="1:9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7" spans="1:9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9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61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71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 t="s">
        <v>113</v>
      </c>
      <c r="C3" s="57">
        <v>2005</v>
      </c>
      <c r="D3" s="46" t="s">
        <v>8</v>
      </c>
      <c r="E3" s="56" t="s">
        <v>115</v>
      </c>
      <c r="F3" s="56" t="s">
        <v>7</v>
      </c>
      <c r="G3" s="48">
        <v>85</v>
      </c>
      <c r="H3" s="48">
        <v>79</v>
      </c>
      <c r="I3" s="49">
        <f>SUM(G3:H3)</f>
        <v>164</v>
      </c>
    </row>
    <row r="4" spans="1:9" s="28" customFormat="1" x14ac:dyDescent="0.2">
      <c r="A4" s="29">
        <v>2</v>
      </c>
      <c r="B4" s="56" t="s">
        <v>114</v>
      </c>
      <c r="C4" s="33">
        <v>2004</v>
      </c>
      <c r="D4" s="46" t="s">
        <v>8</v>
      </c>
      <c r="E4" s="56" t="s">
        <v>116</v>
      </c>
      <c r="F4" s="56" t="s">
        <v>7</v>
      </c>
      <c r="G4" s="48">
        <v>72</v>
      </c>
      <c r="H4" s="48">
        <v>77</v>
      </c>
      <c r="I4" s="49">
        <f>SUM(G4:H4)</f>
        <v>149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9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85</v>
      </c>
    </row>
    <row r="31" spans="1:9" s="28" customFormat="1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s="28" customFormat="1" ht="15" customHeight="1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s="28" customFormat="1" x14ac:dyDescent="0.2">
      <c r="A33" s="29" t="s">
        <v>14</v>
      </c>
      <c r="B33" s="168"/>
      <c r="C33" s="169"/>
      <c r="D33" s="169"/>
      <c r="E33" s="170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s="28" customFormat="1" x14ac:dyDescent="0.2">
      <c r="I49" s="112">
        <f>SUM(I46:I48)</f>
        <v>0</v>
      </c>
    </row>
    <row r="50" spans="1:9" s="28" customFormat="1" x14ac:dyDescent="0.2">
      <c r="A50" s="4"/>
      <c r="B50" s="3"/>
      <c r="C50" s="4"/>
      <c r="D50" s="3"/>
      <c r="E50" s="3"/>
      <c r="F50" s="3"/>
      <c r="G50" s="9"/>
      <c r="H50" s="9"/>
      <c r="I50" s="16"/>
    </row>
    <row r="51" spans="1:9" s="28" customFormat="1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s="28" customFormat="1" x14ac:dyDescent="0.2"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s="28" customFormat="1" x14ac:dyDescent="0.2"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s="28" customFormat="1" x14ac:dyDescent="0.2"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s="28" customFormat="1" x14ac:dyDescent="0.2">
      <c r="I55" s="112">
        <f>SUM(I52:I54)</f>
        <v>0</v>
      </c>
    </row>
    <row r="56" spans="1:9" s="28" customFormat="1" x14ac:dyDescent="0.2">
      <c r="A56" s="4"/>
      <c r="B56" s="3"/>
      <c r="C56" s="4"/>
      <c r="D56" s="3"/>
      <c r="E56" s="3"/>
      <c r="F56" s="3"/>
      <c r="G56" s="9"/>
      <c r="H56" s="9"/>
      <c r="I56" s="16"/>
    </row>
    <row r="57" spans="1:9" s="28" customFormat="1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s="28" customFormat="1" x14ac:dyDescent="0.2"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s="28" customFormat="1" x14ac:dyDescent="0.2"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61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N11" sqref="N1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22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 t="s">
        <v>123</v>
      </c>
      <c r="C3" s="57">
        <v>2012</v>
      </c>
      <c r="D3" s="51" t="s">
        <v>124</v>
      </c>
      <c r="E3" s="143" t="s">
        <v>125</v>
      </c>
      <c r="F3" s="46" t="s">
        <v>7</v>
      </c>
      <c r="G3" s="48">
        <v>50</v>
      </c>
      <c r="H3" s="48">
        <v>31</v>
      </c>
      <c r="I3" s="49">
        <f t="shared" ref="I3:I27" si="0">SUM(G3:H3)</f>
        <v>81</v>
      </c>
    </row>
    <row r="4" spans="1:10" s="28" customFormat="1" ht="15.75" x14ac:dyDescent="0.2">
      <c r="A4" s="29">
        <v>2</v>
      </c>
      <c r="B4" s="142"/>
      <c r="C4" s="52"/>
      <c r="D4" s="51"/>
      <c r="E4" s="144"/>
      <c r="F4" s="46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58</v>
      </c>
    </row>
    <row r="31" spans="1:9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ht="15" customHeight="1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ht="15.75" x14ac:dyDescent="0.2">
      <c r="A33" s="29" t="s">
        <v>14</v>
      </c>
      <c r="B33" s="168"/>
      <c r="C33" s="169"/>
      <c r="D33" s="169"/>
      <c r="E33" s="170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F50" s="3"/>
      <c r="I50" s="16"/>
    </row>
    <row r="51" spans="1:9" ht="15.75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F56" s="3"/>
      <c r="I56" s="16"/>
    </row>
    <row r="57" spans="1:9" ht="15.75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E4">
    <sortCondition ref="B3:B4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61"/>
  <sheetViews>
    <sheetView zoomScale="90" zoomScaleNormal="90" workbookViewId="0">
      <pane xSplit="2" ySplit="2" topLeftCell="F24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94</v>
      </c>
      <c r="C3" s="52">
        <v>2007</v>
      </c>
      <c r="D3" s="51" t="s">
        <v>9</v>
      </c>
      <c r="E3" s="58" t="s">
        <v>117</v>
      </c>
      <c r="F3" s="53" t="s">
        <v>7</v>
      </c>
      <c r="G3" s="48">
        <v>85</v>
      </c>
      <c r="H3" s="48">
        <v>90</v>
      </c>
      <c r="I3" s="49">
        <f>SUM(G3:H3)</f>
        <v>175</v>
      </c>
    </row>
    <row r="4" spans="1:10" s="28" customFormat="1" ht="15.75" x14ac:dyDescent="0.2">
      <c r="A4" s="29">
        <v>2</v>
      </c>
      <c r="B4" s="58" t="s">
        <v>119</v>
      </c>
      <c r="C4" s="52">
        <v>2007</v>
      </c>
      <c r="D4" s="69" t="s">
        <v>111</v>
      </c>
      <c r="E4" s="58" t="s">
        <v>110</v>
      </c>
      <c r="F4" s="53" t="s">
        <v>7</v>
      </c>
      <c r="G4" s="48">
        <v>38</v>
      </c>
      <c r="H4" s="48">
        <v>36</v>
      </c>
      <c r="I4" s="49">
        <f>SUM(G4:H4)</f>
        <v>74</v>
      </c>
      <c r="J4" s="146" t="s">
        <v>157</v>
      </c>
    </row>
    <row r="5" spans="1:10" s="28" customFormat="1" ht="15.75" x14ac:dyDescent="0.2">
      <c r="A5" s="29">
        <v>3</v>
      </c>
      <c r="B5" s="58" t="s">
        <v>120</v>
      </c>
      <c r="C5" s="52">
        <v>2007</v>
      </c>
      <c r="D5" s="69" t="s">
        <v>111</v>
      </c>
      <c r="E5" s="58" t="s">
        <v>110</v>
      </c>
      <c r="F5" s="53" t="s">
        <v>7</v>
      </c>
      <c r="G5" s="48">
        <v>35</v>
      </c>
      <c r="H5" s="48">
        <v>39</v>
      </c>
      <c r="I5" s="49">
        <f>SUM(G5:H5)</f>
        <v>74</v>
      </c>
      <c r="J5" s="146" t="s">
        <v>158</v>
      </c>
    </row>
    <row r="6" spans="1:10" s="28" customFormat="1" ht="15.75" x14ac:dyDescent="0.2">
      <c r="A6" s="29">
        <v>4</v>
      </c>
      <c r="B6" s="58" t="s">
        <v>118</v>
      </c>
      <c r="C6" s="52">
        <v>2007</v>
      </c>
      <c r="D6" s="69" t="s">
        <v>111</v>
      </c>
      <c r="E6" s="58" t="s">
        <v>110</v>
      </c>
      <c r="F6" s="53" t="s">
        <v>7</v>
      </c>
      <c r="G6" s="48">
        <v>26</v>
      </c>
      <c r="H6" s="48">
        <v>6</v>
      </c>
      <c r="I6" s="49">
        <f>SUM(G6:H6)</f>
        <v>32</v>
      </c>
    </row>
    <row r="7" spans="1:10" s="28" customFormat="1" ht="15.75" x14ac:dyDescent="0.2">
      <c r="A7" s="29">
        <v>5</v>
      </c>
      <c r="B7" s="51"/>
      <c r="C7" s="52"/>
      <c r="D7" s="51"/>
      <c r="E7" s="69"/>
      <c r="F7" s="53"/>
      <c r="G7" s="48"/>
      <c r="H7" s="48"/>
      <c r="I7" s="49">
        <f t="shared" ref="I7:I8" si="0">SUM(G7:H7)</f>
        <v>0</v>
      </c>
    </row>
    <row r="8" spans="1:10" s="28" customFormat="1" ht="15.75" x14ac:dyDescent="0.2">
      <c r="A8" s="29">
        <v>6</v>
      </c>
      <c r="B8" s="51"/>
      <c r="C8" s="52"/>
      <c r="D8" s="51"/>
      <c r="E8" s="69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6"/>
      <c r="C9" s="57"/>
      <c r="D9" s="51"/>
      <c r="E9" s="69"/>
      <c r="F9" s="53"/>
      <c r="G9" s="48"/>
      <c r="H9" s="48"/>
      <c r="I9" s="49">
        <f t="shared" ref="I9:I11" si="1">SUM(G9:H9)</f>
        <v>0</v>
      </c>
      <c r="J9" s="37"/>
    </row>
    <row r="10" spans="1:10" s="28" customFormat="1" ht="15.75" x14ac:dyDescent="0.2">
      <c r="A10" s="29">
        <v>8</v>
      </c>
      <c r="B10" s="56"/>
      <c r="C10" s="52"/>
      <c r="D10" s="51"/>
      <c r="E10" s="69"/>
      <c r="F10" s="53"/>
      <c r="G10" s="48"/>
      <c r="H10" s="48"/>
      <c r="I10" s="49">
        <f t="shared" si="1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69"/>
      <c r="F11" s="53"/>
      <c r="G11" s="48"/>
      <c r="H11" s="48"/>
      <c r="I11" s="49">
        <f t="shared" si="1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69"/>
      <c r="F12" s="53"/>
      <c r="G12" s="48"/>
      <c r="H12" s="48"/>
      <c r="I12" s="49">
        <f t="shared" ref="I12:I14" si="2">SUM(G12:H12)</f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69"/>
      <c r="F13" s="53"/>
      <c r="G13" s="48"/>
      <c r="H13" s="48"/>
      <c r="I13" s="49">
        <f t="shared" si="2"/>
        <v>0</v>
      </c>
    </row>
    <row r="14" spans="1:10" s="28" customFormat="1" ht="15.75" x14ac:dyDescent="0.2">
      <c r="A14" s="29">
        <v>12</v>
      </c>
      <c r="B14" s="56"/>
      <c r="C14" s="52"/>
      <c r="D14" s="51"/>
      <c r="E14" s="69"/>
      <c r="F14" s="53"/>
      <c r="G14" s="48"/>
      <c r="H14" s="48"/>
      <c r="I14" s="49">
        <f t="shared" si="2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69"/>
      <c r="F15" s="53"/>
      <c r="G15" s="48"/>
      <c r="H15" s="48"/>
      <c r="I15" s="49">
        <f t="shared" ref="I15:I27" si="3">SUM(G15:H15)</f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3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3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3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3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3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3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3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3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3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3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3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3"/>
        <v>0</v>
      </c>
    </row>
    <row r="30" spans="1:9" ht="15.75" x14ac:dyDescent="0.2">
      <c r="A30" s="12" t="s">
        <v>59</v>
      </c>
    </row>
    <row r="31" spans="1:9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ht="15" customHeight="1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ht="15.75" x14ac:dyDescent="0.2">
      <c r="A33" s="29" t="s">
        <v>14</v>
      </c>
      <c r="B33" s="168" t="s">
        <v>110</v>
      </c>
      <c r="C33" s="169"/>
      <c r="D33" s="169"/>
      <c r="E33" s="170"/>
      <c r="F33" s="53" t="s">
        <v>7</v>
      </c>
      <c r="G33" s="36"/>
      <c r="H33" s="36"/>
      <c r="I33" s="112"/>
    </row>
    <row r="34" spans="1:9" ht="15.75" x14ac:dyDescent="0.2">
      <c r="A34" s="28"/>
      <c r="B34" s="58" t="s">
        <v>118</v>
      </c>
      <c r="C34" s="52">
        <v>2007</v>
      </c>
      <c r="D34" s="69" t="s">
        <v>111</v>
      </c>
      <c r="E34" s="58" t="s">
        <v>110</v>
      </c>
      <c r="F34" s="53" t="s">
        <v>7</v>
      </c>
      <c r="G34" s="50">
        <v>26</v>
      </c>
      <c r="H34" s="50">
        <v>6</v>
      </c>
      <c r="I34" s="112">
        <f t="shared" ref="I34:I36" si="4">SUM(G34:H34)</f>
        <v>32</v>
      </c>
    </row>
    <row r="35" spans="1:9" ht="15.75" x14ac:dyDescent="0.2">
      <c r="A35" s="28"/>
      <c r="B35" s="58" t="s">
        <v>119</v>
      </c>
      <c r="C35" s="52">
        <v>2007</v>
      </c>
      <c r="D35" s="69" t="s">
        <v>111</v>
      </c>
      <c r="E35" s="58" t="s">
        <v>110</v>
      </c>
      <c r="F35" s="53" t="s">
        <v>7</v>
      </c>
      <c r="G35" s="50">
        <v>38</v>
      </c>
      <c r="H35" s="50">
        <v>36</v>
      </c>
      <c r="I35" s="112">
        <f t="shared" si="4"/>
        <v>74</v>
      </c>
    </row>
    <row r="36" spans="1:9" ht="15.75" x14ac:dyDescent="0.2">
      <c r="A36" s="28"/>
      <c r="B36" s="58" t="s">
        <v>120</v>
      </c>
      <c r="C36" s="52">
        <v>2007</v>
      </c>
      <c r="D36" s="69" t="s">
        <v>111</v>
      </c>
      <c r="E36" s="58" t="s">
        <v>110</v>
      </c>
      <c r="F36" s="53" t="s">
        <v>7</v>
      </c>
      <c r="G36" s="50">
        <v>35</v>
      </c>
      <c r="H36" s="50">
        <v>39</v>
      </c>
      <c r="I36" s="112">
        <f t="shared" si="4"/>
        <v>74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180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5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5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5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6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6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6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F50" s="3"/>
      <c r="I50" s="16"/>
    </row>
    <row r="51" spans="1:9" ht="15.75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7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7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7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F56" s="3"/>
      <c r="I56" s="16"/>
    </row>
    <row r="57" spans="1:9" ht="15.75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8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8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8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J6">
    <sortCondition descending="1" ref="I3:I6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61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J4" sqref="J4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72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5" t="s">
        <v>121</v>
      </c>
      <c r="C3" s="52">
        <v>2009</v>
      </c>
      <c r="D3" s="69" t="s">
        <v>8</v>
      </c>
      <c r="E3" s="55" t="s">
        <v>122</v>
      </c>
      <c r="F3" s="56" t="s">
        <v>7</v>
      </c>
      <c r="G3" s="48">
        <v>93</v>
      </c>
      <c r="H3" s="48">
        <v>94</v>
      </c>
      <c r="I3" s="49">
        <f>SUM(G3:H3)</f>
        <v>187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77</v>
      </c>
    </row>
    <row r="31" spans="1:9" s="28" customFormat="1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s="28" customFormat="1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s="28" customFormat="1" ht="15.75" x14ac:dyDescent="0.2">
      <c r="A33" s="29" t="s">
        <v>14</v>
      </c>
      <c r="B33" s="168"/>
      <c r="C33" s="169"/>
      <c r="D33" s="169"/>
      <c r="E33" s="170"/>
      <c r="F33" s="36"/>
      <c r="G33" s="36"/>
      <c r="H33" s="36"/>
      <c r="I33" s="112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A50" s="4"/>
      <c r="C50" s="4"/>
      <c r="G50" s="9"/>
      <c r="H50" s="9"/>
      <c r="I50" s="16"/>
    </row>
    <row r="51" spans="1:9" ht="15.75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A56" s="4"/>
      <c r="C56" s="4"/>
      <c r="G56" s="9"/>
      <c r="H56" s="9"/>
      <c r="I56" s="16"/>
    </row>
    <row r="57" spans="1:9" ht="15.75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61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J5" sqref="J5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73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127</v>
      </c>
      <c r="C3" s="52">
        <v>2007</v>
      </c>
      <c r="D3" s="69" t="s">
        <v>8</v>
      </c>
      <c r="E3" s="56" t="s">
        <v>96</v>
      </c>
      <c r="F3" s="56" t="s">
        <v>7</v>
      </c>
      <c r="G3" s="48">
        <v>69</v>
      </c>
      <c r="H3" s="48">
        <v>84</v>
      </c>
      <c r="I3" s="49">
        <f>SUM(G3:H3)</f>
        <v>153</v>
      </c>
    </row>
    <row r="4" spans="1:10" s="28" customFormat="1" ht="15.75" x14ac:dyDescent="0.2">
      <c r="A4" s="29">
        <v>2</v>
      </c>
      <c r="B4" s="56" t="s">
        <v>126</v>
      </c>
      <c r="C4" s="57">
        <v>2008</v>
      </c>
      <c r="D4" s="69" t="s">
        <v>8</v>
      </c>
      <c r="E4" s="56" t="s">
        <v>96</v>
      </c>
      <c r="F4" s="56" t="s">
        <v>7</v>
      </c>
      <c r="G4" s="48">
        <v>75</v>
      </c>
      <c r="H4" s="48">
        <v>76</v>
      </c>
      <c r="I4" s="49">
        <f>SUM(G4:H4)</f>
        <v>151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ref="I5:I27" si="0">SUM(G5:H5)</f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7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78</v>
      </c>
    </row>
    <row r="31" spans="1:9" ht="15" customHeight="1" x14ac:dyDescent="0.2">
      <c r="A31" s="161" t="s">
        <v>6</v>
      </c>
      <c r="B31" s="163" t="s">
        <v>87</v>
      </c>
      <c r="C31" s="161" t="s">
        <v>0</v>
      </c>
      <c r="D31" s="165"/>
      <c r="E31" s="167" t="s">
        <v>1</v>
      </c>
      <c r="F31" s="167"/>
      <c r="G31" s="171">
        <v>1</v>
      </c>
      <c r="H31" s="171">
        <v>2</v>
      </c>
      <c r="I31" s="161" t="s">
        <v>5</v>
      </c>
    </row>
    <row r="32" spans="1:9" x14ac:dyDescent="0.2">
      <c r="A32" s="162"/>
      <c r="B32" s="164"/>
      <c r="C32" s="162"/>
      <c r="D32" s="166"/>
      <c r="E32" s="162"/>
      <c r="F32" s="162"/>
      <c r="G32" s="166"/>
      <c r="H32" s="166"/>
      <c r="I32" s="162"/>
    </row>
    <row r="33" spans="1:9" ht="15.75" x14ac:dyDescent="0.2">
      <c r="A33" s="29" t="s">
        <v>14</v>
      </c>
      <c r="B33" s="168"/>
      <c r="C33" s="169"/>
      <c r="D33" s="169"/>
      <c r="E33" s="170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68"/>
      <c r="C39" s="169"/>
      <c r="D39" s="169"/>
      <c r="E39" s="170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68"/>
      <c r="C45" s="169"/>
      <c r="D45" s="169"/>
      <c r="E45" s="170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F50" s="3"/>
      <c r="I50" s="16"/>
    </row>
    <row r="51" spans="1:9" ht="15.75" x14ac:dyDescent="0.2">
      <c r="A51" s="29" t="s">
        <v>83</v>
      </c>
      <c r="B51" s="168"/>
      <c r="C51" s="169"/>
      <c r="D51" s="169"/>
      <c r="E51" s="170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F56" s="3"/>
      <c r="I56" s="16"/>
    </row>
    <row r="57" spans="1:9" ht="15.75" x14ac:dyDescent="0.2">
      <c r="A57" s="29" t="s">
        <v>84</v>
      </c>
      <c r="B57" s="168"/>
      <c r="C57" s="169"/>
      <c r="D57" s="169"/>
      <c r="E57" s="170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I4">
    <sortCondition descending="1" ref="I3:I4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12</vt:i4>
      </vt:variant>
    </vt:vector>
  </HeadingPairs>
  <TitlesOfParts>
    <vt:vector size="29" baseType="lpstr">
      <vt:lpstr>Fedlap</vt:lpstr>
      <vt:lpstr>Áik_Lpu_Fiú_20</vt:lpstr>
      <vt:lpstr>KI_Lpu_Fiú_20</vt:lpstr>
      <vt:lpstr>Áik_Zlpu_Fiú_20 </vt:lpstr>
      <vt:lpstr>KI_Zlpu_Fiú_20 </vt:lpstr>
      <vt:lpstr>Áik_Lpu_Leány_20</vt:lpstr>
      <vt:lpstr>KI_Lpu_Leány_20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Oklevél(állóA5)egyéni</vt:lpstr>
      <vt:lpstr>Oklevél(állóA5)csapat</vt:lpstr>
      <vt:lpstr>Munka1</vt:lpstr>
      <vt:lpstr>Korcsoportok</vt:lpstr>
      <vt:lpstr>Áik_Lpi_Fiú_20!Nyomtatási_terület</vt:lpstr>
      <vt:lpstr>Áik_Lpu_Leány_20!Nyomtatási_terület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'Oklevél(állóA5)csapat'!Nyomtatási_terület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lastPrinted>2022-11-12T12:05:43Z</cp:lastPrinted>
  <dcterms:created xsi:type="dcterms:W3CDTF">2006-10-31T14:53:25Z</dcterms:created>
  <dcterms:modified xsi:type="dcterms:W3CDTF">2022-11-14T22:43:10Z</dcterms:modified>
</cp:coreProperties>
</file>