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 tabRatio="949" firstSheet="8" activeTab="13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Nevezés OB" sheetId="29" r:id="rId14"/>
    <sheet name="Oklevél(állóA4)egyéni" sheetId="17" r:id="rId15"/>
    <sheet name="Oklevél(állóA5)egyéni" sheetId="28" r:id="rId16"/>
    <sheet name="Oklevél(állóA4)csapat" sheetId="25" r:id="rId17"/>
    <sheet name="Oklevél(állóA5)csapat (2)" sheetId="27" r:id="rId18"/>
    <sheet name="Munka1" sheetId="18" r:id="rId19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_xlnm._FilterDatabase" localSheetId="13" hidden="1">'Nevezés OB'!$A$2:$J$2</definedName>
    <definedName name="Korcsoportok">Munka1!$F$1:$F$12</definedName>
    <definedName name="_xlnm.Print_Area" localSheetId="9">Áik_Lpi_Fiú_20!$A$1:$J$37</definedName>
    <definedName name="_xlnm.Print_Area" localSheetId="5">Áik_nylpu_Leány_20!$A$1:$J$34</definedName>
    <definedName name="_xlnm.Print_Area" localSheetId="3">'Áik_Zlpu_Fiú_20 '!$A$1:$J$34</definedName>
    <definedName name="_xlnm.Print_Area" localSheetId="7">Áik_Zlpu_Leány_20!$A$1:$J$49</definedName>
    <definedName name="_xlnm.Print_Area" localSheetId="12">'KI Lpi_Leány_20'!$A$1:$J$34</definedName>
    <definedName name="_xlnm.Print_Area" localSheetId="4">'KI_Zlpu_Fiú_20 '!$A$1:$J$34</definedName>
    <definedName name="_xlnm.Print_Area" localSheetId="8">'KI_Zlpu_Leány_20 '!$A$1:$J$49</definedName>
    <definedName name="_xlnm.Print_Area" localSheetId="13">'Nevezés OB'!$A$1:$J$29</definedName>
    <definedName name="_xlnm.Print_Area" localSheetId="16">'Oklevél(állóA4)csapat'!$D$3:$S$211</definedName>
    <definedName name="_xlnm.Print_Area" localSheetId="14">'Oklevél(állóA4)egyéni'!$D$3:$S$211</definedName>
    <definedName name="_xlnm.Print_Area" localSheetId="17">'Oklevél(állóA5)csapat (2)'!$D$3:$S$211</definedName>
    <definedName name="_xlnm.Print_Area" localSheetId="15">'Oklevél(állóA5)egyéni'!$D$3:$S$211</definedName>
    <definedName name="Versenyszámok">Munka1!$A$1:$A$23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3" i="29" l="1"/>
  <c r="J133" i="29"/>
  <c r="I132" i="29"/>
  <c r="J132" i="29"/>
  <c r="I131" i="29"/>
  <c r="J131" i="29"/>
  <c r="K132" i="29"/>
  <c r="K133" i="29"/>
  <c r="K131" i="29"/>
  <c r="C138" i="29"/>
  <c r="C139" i="29"/>
  <c r="C137" i="29"/>
  <c r="B138" i="29"/>
  <c r="B139" i="29"/>
  <c r="B137" i="29"/>
  <c r="B131" i="29"/>
  <c r="C133" i="29"/>
  <c r="D133" i="29"/>
  <c r="E133" i="29"/>
  <c r="F133" i="29"/>
  <c r="C132" i="29"/>
  <c r="D132" i="29"/>
  <c r="E132" i="29"/>
  <c r="F132" i="29"/>
  <c r="B132" i="29"/>
  <c r="B133" i="29"/>
  <c r="C131" i="29"/>
  <c r="D131" i="29"/>
  <c r="E131" i="29"/>
  <c r="F131" i="29"/>
  <c r="I122" i="29"/>
  <c r="J122" i="29"/>
  <c r="I121" i="29"/>
  <c r="J121" i="29"/>
  <c r="I120" i="29"/>
  <c r="J120" i="29"/>
  <c r="K121" i="29"/>
  <c r="K122" i="29"/>
  <c r="K120" i="29"/>
  <c r="C128" i="29"/>
  <c r="C127" i="29"/>
  <c r="C126" i="29"/>
  <c r="B127" i="29"/>
  <c r="B128" i="29"/>
  <c r="B126" i="29"/>
  <c r="B120" i="29"/>
  <c r="C122" i="29"/>
  <c r="D122" i="29"/>
  <c r="E122" i="29"/>
  <c r="F122" i="29"/>
  <c r="C121" i="29"/>
  <c r="D121" i="29"/>
  <c r="E121" i="29"/>
  <c r="F121" i="29"/>
  <c r="B121" i="29"/>
  <c r="B122" i="29"/>
  <c r="C120" i="29"/>
  <c r="D120" i="29"/>
  <c r="E120" i="29"/>
  <c r="F120" i="29"/>
  <c r="I111" i="29"/>
  <c r="J111" i="29"/>
  <c r="I110" i="29"/>
  <c r="J110" i="29"/>
  <c r="I109" i="29"/>
  <c r="J109" i="29"/>
  <c r="K110" i="29"/>
  <c r="K111" i="29"/>
  <c r="K109" i="29"/>
  <c r="C117" i="29"/>
  <c r="C116" i="29"/>
  <c r="C115" i="29"/>
  <c r="B116" i="29"/>
  <c r="B117" i="29"/>
  <c r="B115" i="29"/>
  <c r="B109" i="29"/>
  <c r="C111" i="29"/>
  <c r="D111" i="29"/>
  <c r="E111" i="29"/>
  <c r="F111" i="29"/>
  <c r="C110" i="29"/>
  <c r="D110" i="29"/>
  <c r="E110" i="29"/>
  <c r="F110" i="29"/>
  <c r="B110" i="29"/>
  <c r="B111" i="29"/>
  <c r="C109" i="29"/>
  <c r="D109" i="29"/>
  <c r="E109" i="29"/>
  <c r="F109" i="29"/>
  <c r="I100" i="29"/>
  <c r="J100" i="29"/>
  <c r="I99" i="29"/>
  <c r="J99" i="29"/>
  <c r="I98" i="29"/>
  <c r="J98" i="29"/>
  <c r="K99" i="29"/>
  <c r="K100" i="29"/>
  <c r="K98" i="29"/>
  <c r="C106" i="29"/>
  <c r="C105" i="29"/>
  <c r="C104" i="29"/>
  <c r="B105" i="29"/>
  <c r="B106" i="29"/>
  <c r="B104" i="29"/>
  <c r="B98" i="29"/>
  <c r="C100" i="29"/>
  <c r="D100" i="29"/>
  <c r="E100" i="29"/>
  <c r="F100" i="29"/>
  <c r="C99" i="29"/>
  <c r="D99" i="29"/>
  <c r="E99" i="29"/>
  <c r="F99" i="29"/>
  <c r="C98" i="29"/>
  <c r="D98" i="29"/>
  <c r="E98" i="29"/>
  <c r="F98" i="29"/>
  <c r="B99" i="29"/>
  <c r="B100" i="29"/>
  <c r="I89" i="29"/>
  <c r="J89" i="29"/>
  <c r="I88" i="29"/>
  <c r="J88" i="29"/>
  <c r="K89" i="29"/>
  <c r="I87" i="29"/>
  <c r="J87" i="29"/>
  <c r="K88" i="29"/>
  <c r="K87" i="29"/>
  <c r="C89" i="29"/>
  <c r="D89" i="29"/>
  <c r="E89" i="29"/>
  <c r="F89" i="29"/>
  <c r="C88" i="29"/>
  <c r="D88" i="29"/>
  <c r="E88" i="29"/>
  <c r="F88" i="29"/>
  <c r="C87" i="29"/>
  <c r="D87" i="29"/>
  <c r="E87" i="29"/>
  <c r="F87" i="29"/>
  <c r="C94" i="29"/>
  <c r="C95" i="29"/>
  <c r="C93" i="29"/>
  <c r="B94" i="29"/>
  <c r="B95" i="29"/>
  <c r="B93" i="29"/>
  <c r="B87" i="29"/>
  <c r="B88" i="29"/>
  <c r="B89" i="29"/>
  <c r="C83" i="29"/>
  <c r="C84" i="29"/>
  <c r="B83" i="29"/>
  <c r="B84" i="29"/>
  <c r="C82" i="29"/>
  <c r="B82" i="29"/>
  <c r="B76" i="29"/>
  <c r="I78" i="29"/>
  <c r="J78" i="29"/>
  <c r="I77" i="29"/>
  <c r="J77" i="29"/>
  <c r="I76" i="29"/>
  <c r="J76" i="29"/>
  <c r="K77" i="29"/>
  <c r="K78" i="29"/>
  <c r="K76" i="29"/>
  <c r="C78" i="29"/>
  <c r="D78" i="29"/>
  <c r="E78" i="29"/>
  <c r="F78" i="29"/>
  <c r="C77" i="29"/>
  <c r="D77" i="29"/>
  <c r="E77" i="29"/>
  <c r="F77" i="29"/>
  <c r="C76" i="29"/>
  <c r="D76" i="29"/>
  <c r="E76" i="29"/>
  <c r="F76" i="29"/>
  <c r="B77" i="29"/>
  <c r="B78" i="29"/>
  <c r="C72" i="29"/>
  <c r="C73" i="29"/>
  <c r="B72" i="29"/>
  <c r="B73" i="29"/>
  <c r="I67" i="29"/>
  <c r="J67" i="29"/>
  <c r="I66" i="29"/>
  <c r="J66" i="29"/>
  <c r="I65" i="29"/>
  <c r="J65" i="29"/>
  <c r="K66" i="29"/>
  <c r="K67" i="29"/>
  <c r="K65" i="29"/>
  <c r="C71" i="29"/>
  <c r="B71" i="29"/>
  <c r="B65" i="29"/>
  <c r="C67" i="29"/>
  <c r="D67" i="29"/>
  <c r="E67" i="29"/>
  <c r="F67" i="29"/>
  <c r="C66" i="29"/>
  <c r="D66" i="29"/>
  <c r="E66" i="29"/>
  <c r="F66" i="29"/>
  <c r="B66" i="29"/>
  <c r="B67" i="29"/>
  <c r="C65" i="29"/>
  <c r="D65" i="29"/>
  <c r="E65" i="29"/>
  <c r="F65" i="29"/>
  <c r="C62" i="29"/>
  <c r="C61" i="29"/>
  <c r="C60" i="29"/>
  <c r="B61" i="29"/>
  <c r="B62" i="29"/>
  <c r="B60" i="29"/>
  <c r="B54" i="29"/>
  <c r="I56" i="29"/>
  <c r="J56" i="29"/>
  <c r="I55" i="29"/>
  <c r="J55" i="29"/>
  <c r="I54" i="29"/>
  <c r="J54" i="29"/>
  <c r="K55" i="29"/>
  <c r="K56" i="29"/>
  <c r="K54" i="29"/>
  <c r="C56" i="29"/>
  <c r="D56" i="29"/>
  <c r="E56" i="29"/>
  <c r="F56" i="29"/>
  <c r="C55" i="29"/>
  <c r="D55" i="29"/>
  <c r="E55" i="29"/>
  <c r="F55" i="29"/>
  <c r="C54" i="29"/>
  <c r="D54" i="29"/>
  <c r="E54" i="29"/>
  <c r="F54" i="29"/>
  <c r="B55" i="29"/>
  <c r="B56" i="29"/>
  <c r="C51" i="29"/>
  <c r="C50" i="29"/>
  <c r="C49" i="29"/>
  <c r="B50" i="29"/>
  <c r="B51" i="29"/>
  <c r="B49" i="29"/>
  <c r="B43" i="29"/>
  <c r="I44" i="29"/>
  <c r="I45" i="29"/>
  <c r="J44" i="29"/>
  <c r="J45" i="29"/>
  <c r="K44" i="29"/>
  <c r="K45" i="29"/>
  <c r="I43" i="29"/>
  <c r="J43" i="29"/>
  <c r="K43" i="29"/>
  <c r="C45" i="29"/>
  <c r="D45" i="29"/>
  <c r="E45" i="29"/>
  <c r="F45" i="29"/>
  <c r="C44" i="29"/>
  <c r="D44" i="29"/>
  <c r="E44" i="29"/>
  <c r="F44" i="29"/>
  <c r="C43" i="29"/>
  <c r="D43" i="29"/>
  <c r="E43" i="29"/>
  <c r="F43" i="29"/>
  <c r="B44" i="29"/>
  <c r="B45" i="29"/>
  <c r="C40" i="29"/>
  <c r="C39" i="29"/>
  <c r="C38" i="29"/>
  <c r="B39" i="29"/>
  <c r="B40" i="29"/>
  <c r="B38" i="29"/>
  <c r="B32" i="29"/>
  <c r="K33" i="29"/>
  <c r="K34" i="29"/>
  <c r="J33" i="29"/>
  <c r="J34" i="29"/>
  <c r="I33" i="29"/>
  <c r="I34" i="29"/>
  <c r="I32" i="29"/>
  <c r="J32" i="29"/>
  <c r="K32" i="29"/>
  <c r="C34" i="29"/>
  <c r="D34" i="29"/>
  <c r="E34" i="29"/>
  <c r="F34" i="29"/>
  <c r="C33" i="29"/>
  <c r="D33" i="29"/>
  <c r="E33" i="29"/>
  <c r="F33" i="29"/>
  <c r="C32" i="29"/>
  <c r="D32" i="29"/>
  <c r="E32" i="29"/>
  <c r="F32" i="29"/>
  <c r="B33" i="29"/>
  <c r="B34" i="29"/>
  <c r="C28" i="29"/>
  <c r="C29" i="29"/>
  <c r="B28" i="29"/>
  <c r="B29" i="29"/>
  <c r="C27" i="29"/>
  <c r="B27" i="29"/>
  <c r="B21" i="29"/>
  <c r="D23" i="29"/>
  <c r="E23" i="29"/>
  <c r="F23" i="29"/>
  <c r="D22" i="29"/>
  <c r="E22" i="29"/>
  <c r="F22" i="29"/>
  <c r="C22" i="29"/>
  <c r="C23" i="29"/>
  <c r="B22" i="29"/>
  <c r="B23" i="29"/>
  <c r="K22" i="29"/>
  <c r="K23" i="29"/>
  <c r="J22" i="29"/>
  <c r="J23" i="29"/>
  <c r="I22" i="29"/>
  <c r="I23" i="29"/>
  <c r="I21" i="29"/>
  <c r="J21" i="29"/>
  <c r="K21" i="29"/>
  <c r="C21" i="29"/>
  <c r="D21" i="29"/>
  <c r="E21" i="29"/>
  <c r="F21" i="29"/>
  <c r="C18" i="29"/>
  <c r="C17" i="29"/>
  <c r="C16" i="29"/>
  <c r="B17" i="29"/>
  <c r="B18" i="29"/>
  <c r="B16" i="29"/>
  <c r="B10" i="29"/>
  <c r="I12" i="29"/>
  <c r="J12" i="29"/>
  <c r="I11" i="29"/>
  <c r="J11" i="29"/>
  <c r="I10" i="29"/>
  <c r="J10" i="29"/>
  <c r="K11" i="29"/>
  <c r="K12" i="29"/>
  <c r="K10" i="29"/>
  <c r="C12" i="29"/>
  <c r="D12" i="29"/>
  <c r="E12" i="29"/>
  <c r="F12" i="29"/>
  <c r="C11" i="29"/>
  <c r="D11" i="29"/>
  <c r="E11" i="29"/>
  <c r="F11" i="29"/>
  <c r="C10" i="29"/>
  <c r="D10" i="29"/>
  <c r="E10" i="29"/>
  <c r="F10" i="29"/>
  <c r="B11" i="29"/>
  <c r="B12" i="29"/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I33" i="26" l="1"/>
  <c r="I32" i="26"/>
  <c r="I31" i="26"/>
  <c r="I27" i="26"/>
  <c r="I26" i="26"/>
  <c r="I25" i="26"/>
  <c r="I21" i="26"/>
  <c r="I20" i="26"/>
  <c r="I19" i="26"/>
  <c r="I12" i="26"/>
  <c r="I11" i="26"/>
  <c r="I10" i="26"/>
  <c r="I9" i="26"/>
  <c r="I4" i="26"/>
  <c r="I6" i="26"/>
  <c r="I3" i="26"/>
  <c r="I8" i="26"/>
  <c r="I7" i="26"/>
  <c r="J111" i="28" s="1"/>
  <c r="I5" i="26"/>
  <c r="J42" i="28" s="1"/>
  <c r="J181" i="28" l="1"/>
  <c r="I22" i="26"/>
  <c r="I28" i="26"/>
  <c r="J181" i="17"/>
  <c r="J111" i="17"/>
  <c r="J42" i="17"/>
  <c r="I34" i="26"/>
  <c r="E178" i="25"/>
  <c r="E175" i="25"/>
  <c r="E108" i="25"/>
  <c r="E105" i="25"/>
  <c r="E39" i="25"/>
  <c r="E36" i="25"/>
  <c r="I33" i="9"/>
  <c r="I32" i="9"/>
  <c r="I31" i="9"/>
  <c r="I27" i="9"/>
  <c r="I26" i="9"/>
  <c r="I25" i="9"/>
  <c r="I21" i="9"/>
  <c r="I20" i="9"/>
  <c r="I19" i="9"/>
  <c r="I27" i="4"/>
  <c r="I26" i="4"/>
  <c r="I25" i="4"/>
  <c r="I21" i="4"/>
  <c r="I20" i="4"/>
  <c r="I19" i="4"/>
  <c r="I48" i="8"/>
  <c r="I47" i="8"/>
  <c r="I46" i="8"/>
  <c r="I42" i="8"/>
  <c r="I41" i="8"/>
  <c r="I40" i="8"/>
  <c r="I36" i="8"/>
  <c r="I35" i="8"/>
  <c r="I34" i="8"/>
  <c r="I36" i="16"/>
  <c r="I35" i="16"/>
  <c r="I34" i="16"/>
  <c r="I30" i="16"/>
  <c r="I29" i="16"/>
  <c r="I28" i="16"/>
  <c r="I24" i="16"/>
  <c r="I23" i="16"/>
  <c r="I22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33" i="7"/>
  <c r="I32" i="7"/>
  <c r="I31" i="7"/>
  <c r="I27" i="7"/>
  <c r="I26" i="7"/>
  <c r="I25" i="7"/>
  <c r="I21" i="7"/>
  <c r="I20" i="7"/>
  <c r="I19" i="7"/>
  <c r="I33" i="23"/>
  <c r="I32" i="23"/>
  <c r="I31" i="23"/>
  <c r="I27" i="23"/>
  <c r="I26" i="23"/>
  <c r="I25" i="23"/>
  <c r="I21" i="23"/>
  <c r="I20" i="23"/>
  <c r="I19" i="23"/>
  <c r="I33" i="21"/>
  <c r="I32" i="21"/>
  <c r="I31" i="21"/>
  <c r="I27" i="21"/>
  <c r="I26" i="21"/>
  <c r="I25" i="21"/>
  <c r="I21" i="21"/>
  <c r="I20" i="21"/>
  <c r="I19" i="21"/>
  <c r="I33" i="6"/>
  <c r="I32" i="6"/>
  <c r="I31" i="6"/>
  <c r="I27" i="6"/>
  <c r="I26" i="6"/>
  <c r="I25" i="6"/>
  <c r="I21" i="6"/>
  <c r="I20" i="6"/>
  <c r="I19" i="6"/>
  <c r="I31" i="2"/>
  <c r="I30" i="2"/>
  <c r="I29" i="2"/>
  <c r="I25" i="2"/>
  <c r="I24" i="2"/>
  <c r="I23" i="2"/>
  <c r="I17" i="2"/>
  <c r="I18" i="2"/>
  <c r="I19" i="2"/>
  <c r="I22" i="4" l="1"/>
  <c r="J181" i="25"/>
  <c r="J181" i="27"/>
  <c r="J111" i="25"/>
  <c r="J111" i="27"/>
  <c r="J42" i="25"/>
  <c r="J42" i="27"/>
  <c r="I34" i="9"/>
  <c r="I49" i="24"/>
  <c r="I37" i="24"/>
  <c r="I20" i="2"/>
  <c r="I32" i="2"/>
  <c r="I34" i="7"/>
  <c r="I37" i="8"/>
  <c r="I49" i="8"/>
  <c r="I22" i="7"/>
  <c r="I28" i="9"/>
  <c r="I28" i="23"/>
  <c r="I28" i="6"/>
  <c r="I28" i="4"/>
  <c r="I43" i="8"/>
  <c r="I37" i="16"/>
  <c r="I31" i="16"/>
  <c r="I25" i="16"/>
  <c r="I43" i="24"/>
  <c r="I49" i="22"/>
  <c r="I43" i="22"/>
  <c r="I37" i="22"/>
  <c r="I28" i="7"/>
  <c r="I34" i="23"/>
  <c r="I22" i="23"/>
  <c r="I34" i="21"/>
  <c r="I28" i="21"/>
  <c r="I22" i="21"/>
  <c r="I34" i="6"/>
  <c r="I22" i="6"/>
  <c r="I26" i="2"/>
  <c r="I22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12" i="21"/>
  <c r="I11" i="21"/>
  <c r="I10" i="21"/>
  <c r="I9" i="21"/>
  <c r="I8" i="21"/>
  <c r="I7" i="21"/>
  <c r="I6" i="21"/>
  <c r="I5" i="21"/>
  <c r="I3" i="21"/>
  <c r="I4" i="21"/>
  <c r="I6" i="7" l="1"/>
  <c r="I12" i="7"/>
  <c r="I5" i="7" l="1"/>
  <c r="I4" i="4" l="1"/>
  <c r="I8" i="7"/>
  <c r="I3" i="7"/>
  <c r="I9" i="7"/>
  <c r="I11" i="7"/>
  <c r="I10" i="7"/>
  <c r="I7" i="7"/>
  <c r="I4" i="7"/>
  <c r="I3" i="9"/>
  <c r="I4" i="9"/>
  <c r="I6" i="9"/>
  <c r="I7" i="9"/>
  <c r="I8" i="9"/>
  <c r="I9" i="9"/>
  <c r="I10" i="9"/>
  <c r="I11" i="9"/>
  <c r="I12" i="9"/>
  <c r="I5" i="9"/>
  <c r="I5" i="4"/>
  <c r="I3" i="4"/>
  <c r="I6" i="4"/>
  <c r="I7" i="4"/>
  <c r="I8" i="4"/>
  <c r="I9" i="4"/>
  <c r="I10" i="4"/>
  <c r="I11" i="4"/>
  <c r="I12" i="4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9" i="16"/>
  <c r="I13" i="16"/>
  <c r="I5" i="16"/>
  <c r="I3" i="16"/>
  <c r="I7" i="16"/>
  <c r="I11" i="16"/>
  <c r="I6" i="16"/>
  <c r="I12" i="16"/>
  <c r="I10" i="16"/>
  <c r="I8" i="16"/>
  <c r="I14" i="16"/>
  <c r="I15" i="16"/>
  <c r="I4" i="16"/>
  <c r="I9" i="6"/>
  <c r="I7" i="6"/>
  <c r="I3" i="6"/>
  <c r="I5" i="6"/>
  <c r="I4" i="6"/>
  <c r="I8" i="6"/>
  <c r="I6" i="6"/>
  <c r="I11" i="6"/>
  <c r="I12" i="6"/>
  <c r="I10" i="6"/>
  <c r="I4" i="2"/>
  <c r="I10" i="2"/>
  <c r="I6" i="2"/>
  <c r="I3" i="2"/>
  <c r="I8" i="2"/>
  <c r="I5" i="2"/>
  <c r="I9" i="2"/>
  <c r="I7" i="2"/>
</calcChain>
</file>

<file path=xl/sharedStrings.xml><?xml version="1.0" encoding="utf-8"?>
<sst xmlns="http://schemas.openxmlformats.org/spreadsheetml/2006/main" count="704" uniqueCount="138">
  <si>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</si>
  <si>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</si>
  <si>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</si>
  <si>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</si>
  <si>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</si>
  <si>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</si>
  <si>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</si>
  <si>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</si>
  <si>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</si>
  <si>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</si>
  <si>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</si>
  <si>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</si>
  <si>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</si>
  <si>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</si>
  <si>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</si>
  <si>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</si>
  <si>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</si>
  <si>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</si>
  <si>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</si>
  <si>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</si>
  <si>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</si>
  <si>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</si>
  <si>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</si>
  <si>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</si>
  <si>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</si>
  <si>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</si>
  <si>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</si>
  <si>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</si>
  <si>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</si>
  <si>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</si>
  <si>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</si>
  <si>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</si>
  <si>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</si>
  <si>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</si>
  <si>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</si>
  <si>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</si>
  <si>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</si>
  <si>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</si>
  <si>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</si>
  <si>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</si>
  <si>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</si>
  <si>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</si>
  <si>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</si>
  <si>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</si>
  <si>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</si>
  <si>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</si>
  <si>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</si>
  <si>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</si>
  <si>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</si>
  <si>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</si>
  <si>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</si>
  <si>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</si>
  <si>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</si>
  <si>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</si>
  <si>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</si>
  <si>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</si>
  <si>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</si>
  <si>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</si>
  <si>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</si>
  <si>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</si>
  <si>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</si>
  <si>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</si>
  <si>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</si>
  <si>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</si>
  <si>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</si>
  <si>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</si>
  <si>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</si>
  <si>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</si>
  <si>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</si>
  <si>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</si>
  <si>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</si>
  <si>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</si>
  <si>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</si>
  <si>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</si>
  <si>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</si>
  <si>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</si>
  <si>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</si>
  <si>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</si>
  <si>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</si>
  <si>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</si>
  <si>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ZALA</t>
  </si>
  <si>
    <t>Zala</t>
  </si>
  <si>
    <t>Havasi Balázs</t>
  </si>
  <si>
    <t>Havasi Bálint</t>
  </si>
  <si>
    <t>Kovács Péter</t>
  </si>
  <si>
    <t>Egervár</t>
  </si>
  <si>
    <t>Egervári László Általános Iskola</t>
  </si>
  <si>
    <t>Havasi Liliána</t>
  </si>
  <si>
    <t>Aczél Alíz</t>
  </si>
  <si>
    <t>Selek Réka</t>
  </si>
  <si>
    <t>Kónya Botond</t>
  </si>
  <si>
    <t>Zalaegerszeg</t>
  </si>
  <si>
    <t xml:space="preserve">2022. november 11 </t>
  </si>
  <si>
    <t>2022. évi</t>
  </si>
  <si>
    <t>Szedlák Ádám</t>
  </si>
  <si>
    <t>Keszthely</t>
  </si>
  <si>
    <t>Egry József Általános Iskola és Alapfokú Művészeti Iskola</t>
  </si>
  <si>
    <t>Szurgent Bence</t>
  </si>
  <si>
    <t>Csány-Szendrey Általános Iskola és Alapfokú Művészeti Iskola</t>
  </si>
  <si>
    <t>Kovács Jakab</t>
  </si>
  <si>
    <t>Kárpáti János Általános és Alapfokú Művészeti Iskola</t>
  </si>
  <si>
    <t>Hajas Zete</t>
  </si>
  <si>
    <t>Tomonicska Vince Zoltán</t>
  </si>
  <si>
    <t>Dr. Szántó Imre Általános Iskola</t>
  </si>
  <si>
    <t>Hullay Zovárd Barnabás</t>
  </si>
  <si>
    <t>Szabó István Általános Iskola</t>
  </si>
  <si>
    <t>Dabosi Zénó</t>
  </si>
  <si>
    <t>Cserszegtomaj</t>
  </si>
  <si>
    <t>Alsópáhok</t>
  </si>
  <si>
    <t>Gyenesdiás</t>
  </si>
  <si>
    <t>Debreczeny Rózsa</t>
  </si>
  <si>
    <t>Zalaegerszegi SZC  Asbóth Sándor Szakképző Iskolája és Kollégiuma</t>
  </si>
  <si>
    <t>Bencze Richárd</t>
  </si>
  <si>
    <t>Csiszár Ábel</t>
  </si>
  <si>
    <t>Gombócz Tímea</t>
  </si>
  <si>
    <t>Süle Nimród</t>
  </si>
  <si>
    <t>Réman Péter</t>
  </si>
  <si>
    <t>Varga Petra</t>
  </si>
  <si>
    <t>Babai Balázs</t>
  </si>
  <si>
    <t>Zrinyi Miklós Gimnázium</t>
  </si>
  <si>
    <t>Varga Noémi Dorina</t>
  </si>
  <si>
    <t>Izsák Imre Általános Iskola</t>
  </si>
  <si>
    <t>Mindszenty József Általános Iskola Gimnázim és Kollégium</t>
  </si>
  <si>
    <t>Ganz Ábrahám Szakképzési Centrum</t>
  </si>
  <si>
    <t>Horváth Regina</t>
  </si>
  <si>
    <t>Zalaegerszegi Dózsa György Kéttannyelvű Általános Iskola</t>
  </si>
  <si>
    <t>tanulókat nevezi a Magyar Sportlövők Szövetsége 2022/23 évi Általános és Középiskolák  Országos Bajnokságára.</t>
  </si>
  <si>
    <t>Bács-Kiskun Megye</t>
  </si>
  <si>
    <t>Zárltirányzékú Légpuska 20 lövéses - Fiú "középiskolás" kategória - EGYÉNI</t>
  </si>
  <si>
    <t>Zárttirányzékú Légpuska 20 lövéses - Fiú "középiskolás" kategória - CSAPAT</t>
  </si>
  <si>
    <t>Nevezés - Zala Megye</t>
  </si>
  <si>
    <t>A Magyar Sportlövők Szövetsége Zala Megyei Sportlövő Szövetsége a megyei döntőn elért eredményeik alapján a következő</t>
  </si>
  <si>
    <t>Zala Megye</t>
  </si>
  <si>
    <t>Zalaegerszeg, 2022. 11.11.</t>
  </si>
  <si>
    <t>Somogyi Péter ZMSSZ elnök sk</t>
  </si>
  <si>
    <t>Nagy György ZMSSZ főtitkár sk</t>
  </si>
  <si>
    <t>Versenyengedélyszám:</t>
  </si>
  <si>
    <t>424/C-11/10/2022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</si>
</sst>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sz val="11"/>
      <color rgb="FF262626"/>
      <name val="Arial"/>
      <family val="2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18"/>
      <color rgb="FF0000FF"/>
      <name val="Arial CE"/>
      <family val="2"/>
      <charset val="238"/>
    </font>
    <font>
      <sz val="10"/>
      <color rgb="FF0000FF"/>
      <name val="Arial CE"/>
      <charset val="238"/>
    </font>
    <font>
      <b/>
      <sz val="18"/>
      <color rgb="FF0000FF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91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4" xfId="0" applyFont="1" applyFill="1" applyBorder="1" applyAlignment="1">
      <alignment vertical="center"/>
    </xf>
    <xf numFmtId="0" fontId="1" fillId="0" borderId="1" xfId="0" applyFont="1" applyBorder="1"/>
    <xf numFmtId="0" fontId="0" fillId="4" borderId="0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0" xfId="0" applyAlignment="1"/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4" borderId="0" xfId="0" applyFont="1" applyFill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31" fillId="0" borderId="0" xfId="0" applyFont="1" applyAlignment="1"/>
    <xf numFmtId="0" fontId="21" fillId="0" borderId="0" xfId="0" applyFont="1" applyAlignment="1"/>
    <xf numFmtId="0" fontId="13" fillId="0" borderId="0" xfId="0" applyFont="1" applyAlignment="1"/>
    <xf numFmtId="0" fontId="19" fillId="0" borderId="0" xfId="0" applyFont="1" applyAlignment="1"/>
    <xf numFmtId="0" fontId="19" fillId="0" borderId="1" xfId="0" applyFont="1" applyBorder="1" applyAlignment="1"/>
    <xf numFmtId="14" fontId="19" fillId="0" borderId="1" xfId="0" applyNumberFormat="1" applyFont="1" applyBorder="1" applyAlignment="1"/>
    <xf numFmtId="16" fontId="10" fillId="0" borderId="0" xfId="0" applyNumberFormat="1" applyFont="1"/>
    <xf numFmtId="0" fontId="0" fillId="0" borderId="1" xfId="0" applyFill="1" applyBorder="1" applyAlignment="1">
      <alignment horizontal="left" vertical="center"/>
    </xf>
    <xf numFmtId="0" fontId="41" fillId="0" borderId="0" xfId="0" applyFont="1"/>
    <xf numFmtId="0" fontId="0" fillId="0" borderId="1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41" fillId="0" borderId="1" xfId="0" applyFont="1" applyBorder="1"/>
    <xf numFmtId="0" fontId="0" fillId="0" borderId="0" xfId="0" applyAlignment="1">
      <alignment horizontal="center"/>
    </xf>
    <xf numFmtId="0" fontId="42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/>
    <xf numFmtId="0" fontId="26" fillId="0" borderId="0" xfId="0" applyFont="1"/>
    <xf numFmtId="0" fontId="43" fillId="0" borderId="0" xfId="0" applyFont="1"/>
    <xf numFmtId="0" fontId="2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2" borderId="9" xfId="0" applyFont="1" applyFill="1" applyBorder="1" applyAlignment="1">
      <alignment vertical="center"/>
    </xf>
    <xf numFmtId="0" fontId="0" fillId="0" borderId="13" xfId="0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/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36" fillId="0" borderId="0" xfId="0" applyFont="1" applyAlignment="1"/>
    <xf numFmtId="0" fontId="29" fillId="0" borderId="0" xfId="0" applyFont="1" applyAlignment="1"/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3" fillId="0" borderId="0" xfId="0" applyFont="1" applyAlignment="1"/>
    <xf numFmtId="0" fontId="44" fillId="0" borderId="0" xfId="0" applyFont="1" applyAlignment="1"/>
    <xf numFmtId="0" fontId="45" fillId="0" borderId="0" xfId="0" applyFont="1"/>
    <xf numFmtId="0" fontId="45" fillId="0" borderId="0" xfId="0" applyFont="1" applyAlignment="1">
      <alignment horizontal="center"/>
    </xf>
    <xf numFmtId="0" fontId="46" fillId="0" borderId="0" xfId="0" applyFont="1" applyAlignment="1">
      <alignment vertical="center"/>
    </xf>
  </cellXfs>
  <cellStyles count="4">
    <cellStyle name="Excel Built-in Normal" xfId="1"/>
    <cellStyle name="Normál" xfId="0" builtinId="0"/>
    <cellStyle name="Normál 2" xfId="2"/>
    <cellStyle name="Normál 2 2" xfId="3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xmlns="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opLeftCell="A16" workbookViewId="0">
      <selection activeCell="K34" sqref="K34"/>
    </sheetView>
  </sheetViews>
  <sheetFormatPr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44" t="s">
        <v>15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s="24" customFormat="1" ht="12" customHeight="1" x14ac:dyDescent="0.35">
      <c r="A2" s="71"/>
      <c r="B2" s="71"/>
      <c r="C2" s="107"/>
      <c r="D2" s="71"/>
      <c r="E2" s="71"/>
      <c r="F2" s="71"/>
      <c r="G2" s="71"/>
      <c r="H2" s="71"/>
      <c r="I2" s="71"/>
      <c r="J2" s="71"/>
    </row>
    <row r="3" spans="1:10" s="24" customFormat="1" ht="23.25" x14ac:dyDescent="0.35">
      <c r="A3" s="145" t="s">
        <v>93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s="24" customFormat="1" ht="115.5" customHeight="1" x14ac:dyDescent="0.35">
      <c r="A4" s="146" t="s">
        <v>68</v>
      </c>
      <c r="B4" s="147"/>
      <c r="C4" s="147"/>
      <c r="D4" s="147"/>
      <c r="E4" s="147"/>
      <c r="F4" s="147"/>
      <c r="G4" s="147"/>
      <c r="H4" s="147"/>
      <c r="I4" s="147"/>
      <c r="J4" s="147"/>
    </row>
    <row r="5" spans="1:10" s="24" customFormat="1" ht="23.25" x14ac:dyDescent="0.35">
      <c r="A5" s="145" t="s">
        <v>69</v>
      </c>
      <c r="B5" s="145"/>
      <c r="C5" s="145"/>
      <c r="D5" s="145"/>
      <c r="E5" s="145"/>
      <c r="F5" s="150"/>
      <c r="G5" s="150"/>
      <c r="H5" s="150"/>
      <c r="I5" s="150"/>
      <c r="J5" s="150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49"/>
      <c r="B21" s="149"/>
      <c r="C21" s="149"/>
      <c r="D21" s="149"/>
      <c r="E21" s="149"/>
      <c r="F21" s="149"/>
      <c r="G21" s="149"/>
      <c r="H21" s="149"/>
      <c r="I21" s="149"/>
      <c r="J21" s="149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45"/>
      <c r="B23" s="145"/>
      <c r="C23" s="145"/>
      <c r="D23" s="145"/>
      <c r="E23" s="145"/>
      <c r="F23" s="145"/>
      <c r="G23" s="145"/>
      <c r="H23" s="145"/>
      <c r="I23" s="145"/>
      <c r="J23" s="145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48"/>
      <c r="B25" s="148"/>
      <c r="C25" s="148"/>
      <c r="D25" s="148"/>
      <c r="E25" s="148"/>
      <c r="F25" s="148"/>
      <c r="G25" s="148"/>
      <c r="H25" s="148"/>
      <c r="I25" s="148"/>
      <c r="J25" s="148"/>
    </row>
    <row r="26" spans="1:21" ht="12.75" customHeight="1" x14ac:dyDescent="0.2"/>
    <row r="27" spans="1:21" s="26" customFormat="1" ht="18" customHeight="1" x14ac:dyDescent="0.35">
      <c r="A27" s="148"/>
      <c r="B27" s="148"/>
      <c r="C27" s="148"/>
      <c r="D27" s="148"/>
      <c r="E27" s="148"/>
      <c r="F27" s="148"/>
      <c r="G27" s="148"/>
      <c r="H27" s="148"/>
      <c r="I27" s="148"/>
      <c r="J27" s="148"/>
    </row>
    <row r="28" spans="1:21" s="18" customFormat="1" ht="26.25" customHeight="1" x14ac:dyDescent="0.4">
      <c r="A28" s="108"/>
      <c r="B28" s="126" t="s">
        <v>75</v>
      </c>
      <c r="C28" s="126"/>
      <c r="D28" s="126"/>
      <c r="E28" s="127" t="s">
        <v>80</v>
      </c>
      <c r="H28" s="120"/>
      <c r="I28" s="109"/>
      <c r="J28" s="19"/>
      <c r="L28" s="108"/>
      <c r="M28" s="108"/>
      <c r="N28" s="108"/>
      <c r="O28" s="108"/>
      <c r="P28" s="108"/>
      <c r="Q28" s="108"/>
      <c r="R28" s="109"/>
      <c r="S28" s="108"/>
      <c r="T28" s="108"/>
      <c r="U28" s="109"/>
    </row>
    <row r="29" spans="1:21" ht="23.25" x14ac:dyDescent="0.35">
      <c r="A29" s="75"/>
      <c r="B29" s="75"/>
      <c r="C29" s="75"/>
      <c r="D29" s="75"/>
      <c r="E29" s="75"/>
    </row>
    <row r="30" spans="1:21" ht="26.25" x14ac:dyDescent="0.4">
      <c r="A30" s="105"/>
      <c r="B30" s="125" t="s">
        <v>74</v>
      </c>
      <c r="C30" s="125"/>
      <c r="D30" s="125"/>
      <c r="E30" s="127" t="s">
        <v>91</v>
      </c>
      <c r="H30" s="105"/>
      <c r="L30" s="105"/>
      <c r="M30" s="105"/>
      <c r="N30" s="105"/>
      <c r="O30" s="105"/>
      <c r="P30" s="105"/>
      <c r="Q30" s="105"/>
      <c r="R30" s="105"/>
      <c r="S30" s="105"/>
      <c r="T30" s="105"/>
    </row>
    <row r="31" spans="1:21" ht="23.25" x14ac:dyDescent="0.35">
      <c r="A31" s="75"/>
      <c r="B31" s="75"/>
      <c r="C31" s="75"/>
      <c r="D31" s="75"/>
      <c r="E31" s="75"/>
    </row>
    <row r="32" spans="1:21" ht="26.25" x14ac:dyDescent="0.4">
      <c r="A32" s="106"/>
      <c r="B32" s="77" t="s">
        <v>76</v>
      </c>
      <c r="C32" s="77"/>
      <c r="D32" s="77"/>
      <c r="E32" s="128" t="s">
        <v>92</v>
      </c>
      <c r="F32" s="129"/>
      <c r="H32" s="120"/>
      <c r="L32" s="106"/>
      <c r="M32" s="106"/>
      <c r="N32" s="106"/>
      <c r="O32" s="106"/>
      <c r="P32" s="106"/>
      <c r="Q32" s="106"/>
      <c r="R32" s="106"/>
      <c r="S32" s="106"/>
      <c r="T32" s="106"/>
    </row>
    <row r="33" spans="1:15" x14ac:dyDescent="0.2">
      <c r="A33" s="76"/>
      <c r="B33" s="76"/>
      <c r="C33" s="76"/>
      <c r="D33" s="76"/>
      <c r="E33" s="76"/>
    </row>
    <row r="34" spans="1:15" ht="23.25" x14ac:dyDescent="0.35">
      <c r="A34" s="76"/>
      <c r="B34" s="187" t="s">
        <v>136</v>
      </c>
      <c r="C34" s="187"/>
      <c r="D34" s="188"/>
      <c r="E34" s="188"/>
      <c r="F34" s="189"/>
      <c r="G34" s="190" t="s">
        <v>137</v>
      </c>
    </row>
    <row r="35" spans="1:15" x14ac:dyDescent="0.2">
      <c r="A35" s="76"/>
      <c r="B35" s="76"/>
      <c r="C35" s="76"/>
      <c r="D35" s="76"/>
      <c r="E35" s="76"/>
    </row>
    <row r="36" spans="1:15" ht="23.25" x14ac:dyDescent="0.35">
      <c r="A36" s="77"/>
      <c r="B36" s="77"/>
      <c r="C36" s="77"/>
      <c r="D36" s="77"/>
      <c r="E36" s="77" t="s">
        <v>7</v>
      </c>
      <c r="L36" s="77"/>
      <c r="O36" s="77"/>
    </row>
    <row r="49" spans="8:8" x14ac:dyDescent="0.2">
      <c r="H49" s="23"/>
    </row>
    <row r="50" spans="8:8" x14ac:dyDescent="0.2">
      <c r="H50" s="21"/>
    </row>
    <row r="51" spans="8:8" x14ac:dyDescent="0.2">
      <c r="H51" s="21"/>
    </row>
    <row r="52" spans="8:8" x14ac:dyDescent="0.2">
      <c r="H52" s="21"/>
    </row>
    <row r="53" spans="8:8" x14ac:dyDescent="0.2">
      <c r="H53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37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L13" sqref="L13"/>
    </sheetView>
  </sheetViews>
  <sheetFormatPr defaultRowHeight="15" x14ac:dyDescent="0.2"/>
  <cols>
    <col min="1" max="1" width="6" style="3" customWidth="1"/>
    <col min="2" max="2" width="26.42578125" style="3" customWidth="1"/>
    <col min="3" max="3" width="6.140625" style="5" customWidth="1"/>
    <col min="4" max="4" width="17.28515625" style="5" customWidth="1"/>
    <col min="5" max="5" width="60.42578125" style="5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20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134" t="s">
        <v>94</v>
      </c>
      <c r="C3" s="33">
        <v>2010</v>
      </c>
      <c r="D3" s="130" t="s">
        <v>95</v>
      </c>
      <c r="E3" s="134" t="s">
        <v>96</v>
      </c>
      <c r="F3" s="85" t="s">
        <v>81</v>
      </c>
      <c r="G3" s="30">
        <v>87</v>
      </c>
      <c r="H3" s="30">
        <v>87</v>
      </c>
      <c r="I3" s="31">
        <f t="shared" ref="I3:I13" si="0">SUM(G3:H3)</f>
        <v>174</v>
      </c>
      <c r="J3" s="32"/>
    </row>
    <row r="4" spans="1:10" s="28" customFormat="1" ht="15.75" x14ac:dyDescent="0.2">
      <c r="A4" s="29">
        <v>2</v>
      </c>
      <c r="B4" s="134" t="s">
        <v>97</v>
      </c>
      <c r="C4" s="53">
        <v>2010</v>
      </c>
      <c r="D4" s="130" t="s">
        <v>95</v>
      </c>
      <c r="E4" s="131" t="s">
        <v>98</v>
      </c>
      <c r="F4" s="85" t="s">
        <v>81</v>
      </c>
      <c r="G4" s="30">
        <v>79</v>
      </c>
      <c r="H4" s="30">
        <v>69</v>
      </c>
      <c r="I4" s="31">
        <f t="shared" si="0"/>
        <v>148</v>
      </c>
      <c r="J4" s="32"/>
    </row>
    <row r="5" spans="1:10" s="28" customFormat="1" ht="15.75" x14ac:dyDescent="0.2">
      <c r="A5" s="29">
        <v>3</v>
      </c>
      <c r="B5" s="34" t="s">
        <v>90</v>
      </c>
      <c r="C5" s="33">
        <v>2011</v>
      </c>
      <c r="D5" s="143" t="s">
        <v>91</v>
      </c>
      <c r="E5" s="93" t="s">
        <v>125</v>
      </c>
      <c r="F5" s="85" t="s">
        <v>81</v>
      </c>
      <c r="G5" s="30">
        <v>69</v>
      </c>
      <c r="H5" s="30">
        <v>74</v>
      </c>
      <c r="I5" s="31">
        <f t="shared" si="0"/>
        <v>143</v>
      </c>
      <c r="J5" s="32"/>
    </row>
    <row r="6" spans="1:10" s="28" customFormat="1" ht="15.75" x14ac:dyDescent="0.2">
      <c r="A6" s="29">
        <v>4</v>
      </c>
      <c r="B6" s="134" t="s">
        <v>106</v>
      </c>
      <c r="C6" s="33">
        <v>2008</v>
      </c>
      <c r="D6" s="134" t="s">
        <v>107</v>
      </c>
      <c r="E6" s="134" t="s">
        <v>105</v>
      </c>
      <c r="F6" s="85" t="s">
        <v>81</v>
      </c>
      <c r="G6" s="30">
        <v>64</v>
      </c>
      <c r="H6" s="30">
        <v>71</v>
      </c>
      <c r="I6" s="31">
        <f t="shared" si="0"/>
        <v>135</v>
      </c>
      <c r="J6" s="32"/>
    </row>
    <row r="7" spans="1:10" s="28" customFormat="1" ht="15.75" x14ac:dyDescent="0.2">
      <c r="A7" s="29">
        <v>5</v>
      </c>
      <c r="B7" s="134" t="s">
        <v>102</v>
      </c>
      <c r="C7" s="33">
        <v>2010</v>
      </c>
      <c r="D7" s="134" t="s">
        <v>108</v>
      </c>
      <c r="E7" s="134" t="s">
        <v>103</v>
      </c>
      <c r="F7" s="85" t="s">
        <v>81</v>
      </c>
      <c r="G7" s="30">
        <v>54</v>
      </c>
      <c r="H7" s="30">
        <v>68</v>
      </c>
      <c r="I7" s="31">
        <f t="shared" si="0"/>
        <v>122</v>
      </c>
      <c r="J7" s="32"/>
    </row>
    <row r="8" spans="1:10" s="28" customFormat="1" ht="15.75" x14ac:dyDescent="0.2">
      <c r="A8" s="29">
        <v>6</v>
      </c>
      <c r="B8" s="52" t="s">
        <v>82</v>
      </c>
      <c r="C8" s="53">
        <v>2011</v>
      </c>
      <c r="D8" s="42" t="s">
        <v>85</v>
      </c>
      <c r="E8" s="42" t="s">
        <v>86</v>
      </c>
      <c r="F8" s="42" t="s">
        <v>81</v>
      </c>
      <c r="G8" s="30">
        <v>46</v>
      </c>
      <c r="H8" s="30">
        <v>75</v>
      </c>
      <c r="I8" s="31">
        <f t="shared" si="0"/>
        <v>121</v>
      </c>
      <c r="J8" s="32"/>
    </row>
    <row r="9" spans="1:10" s="28" customFormat="1" ht="15.75" x14ac:dyDescent="0.2">
      <c r="A9" s="29">
        <v>7</v>
      </c>
      <c r="B9" s="134" t="s">
        <v>99</v>
      </c>
      <c r="C9" s="33">
        <v>2010</v>
      </c>
      <c r="D9" s="134" t="s">
        <v>109</v>
      </c>
      <c r="E9" s="134" t="s">
        <v>100</v>
      </c>
      <c r="F9" s="85" t="s">
        <v>81</v>
      </c>
      <c r="G9" s="30">
        <v>64</v>
      </c>
      <c r="H9" s="30">
        <v>55</v>
      </c>
      <c r="I9" s="31">
        <f t="shared" si="0"/>
        <v>119</v>
      </c>
      <c r="J9" s="32"/>
    </row>
    <row r="10" spans="1:10" s="28" customFormat="1" ht="15.75" x14ac:dyDescent="0.2">
      <c r="A10" s="29">
        <v>8</v>
      </c>
      <c r="B10" s="42" t="s">
        <v>84</v>
      </c>
      <c r="C10" s="33">
        <v>2010</v>
      </c>
      <c r="D10" s="42" t="s">
        <v>85</v>
      </c>
      <c r="E10" s="42" t="s">
        <v>86</v>
      </c>
      <c r="F10" s="42" t="s">
        <v>81</v>
      </c>
      <c r="G10" s="30">
        <v>55</v>
      </c>
      <c r="H10" s="30">
        <v>45</v>
      </c>
      <c r="I10" s="31">
        <f t="shared" si="0"/>
        <v>100</v>
      </c>
      <c r="J10" s="32"/>
    </row>
    <row r="11" spans="1:10" s="28" customFormat="1" ht="15.75" x14ac:dyDescent="0.2">
      <c r="A11" s="29">
        <v>9</v>
      </c>
      <c r="B11" s="134" t="s">
        <v>104</v>
      </c>
      <c r="C11" s="33">
        <v>2011</v>
      </c>
      <c r="D11" s="134" t="s">
        <v>107</v>
      </c>
      <c r="E11" s="134" t="s">
        <v>105</v>
      </c>
      <c r="F11" s="85" t="s">
        <v>81</v>
      </c>
      <c r="G11" s="30">
        <v>54</v>
      </c>
      <c r="H11" s="30">
        <v>42</v>
      </c>
      <c r="I11" s="31">
        <f t="shared" si="0"/>
        <v>96</v>
      </c>
      <c r="J11" s="32"/>
    </row>
    <row r="12" spans="1:10" s="28" customFormat="1" ht="15.75" x14ac:dyDescent="0.2">
      <c r="A12" s="29">
        <v>10</v>
      </c>
      <c r="B12" s="42" t="s">
        <v>83</v>
      </c>
      <c r="C12" s="33">
        <v>2011</v>
      </c>
      <c r="D12" s="42" t="s">
        <v>85</v>
      </c>
      <c r="E12" s="42" t="s">
        <v>86</v>
      </c>
      <c r="F12" s="42" t="s">
        <v>81</v>
      </c>
      <c r="G12" s="30">
        <v>50</v>
      </c>
      <c r="H12" s="30">
        <v>42</v>
      </c>
      <c r="I12" s="31">
        <f t="shared" si="0"/>
        <v>92</v>
      </c>
      <c r="J12" s="32"/>
    </row>
    <row r="13" spans="1:10" s="28" customFormat="1" ht="15.75" x14ac:dyDescent="0.2">
      <c r="A13" s="29">
        <v>11</v>
      </c>
      <c r="B13" s="134" t="s">
        <v>101</v>
      </c>
      <c r="C13" s="33">
        <v>2010</v>
      </c>
      <c r="D13" s="134" t="s">
        <v>109</v>
      </c>
      <c r="E13" s="134" t="s">
        <v>100</v>
      </c>
      <c r="F13" s="85" t="s">
        <v>81</v>
      </c>
      <c r="G13" s="30">
        <v>23</v>
      </c>
      <c r="H13" s="30">
        <v>26</v>
      </c>
      <c r="I13" s="31">
        <f t="shared" si="0"/>
        <v>49</v>
      </c>
      <c r="J13" s="32"/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ref="I14:I15" si="1">SUM(G14:H14)</f>
        <v>0</v>
      </c>
      <c r="J14" s="32"/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1"/>
        <v>0</v>
      </c>
      <c r="J15" s="32"/>
    </row>
    <row r="18" spans="1:9" ht="15.75" x14ac:dyDescent="0.2">
      <c r="A18" s="1" t="s">
        <v>52</v>
      </c>
    </row>
    <row r="19" spans="1:9" ht="15" customHeight="1" x14ac:dyDescent="0.2">
      <c r="A19" s="153" t="s">
        <v>6</v>
      </c>
      <c r="B19" s="161" t="s">
        <v>72</v>
      </c>
      <c r="C19" s="153" t="s">
        <v>0</v>
      </c>
      <c r="D19" s="163"/>
      <c r="E19" s="160" t="s">
        <v>1</v>
      </c>
      <c r="F19" s="160"/>
      <c r="G19" s="151">
        <v>1</v>
      </c>
      <c r="H19" s="151">
        <v>2</v>
      </c>
      <c r="I19" s="153" t="s">
        <v>5</v>
      </c>
    </row>
    <row r="20" spans="1:9" ht="15" customHeight="1" x14ac:dyDescent="0.2">
      <c r="A20" s="154"/>
      <c r="B20" s="162"/>
      <c r="C20" s="154"/>
      <c r="D20" s="152"/>
      <c r="E20" s="154"/>
      <c r="F20" s="154"/>
      <c r="G20" s="152"/>
      <c r="H20" s="152"/>
      <c r="I20" s="154"/>
    </row>
    <row r="21" spans="1:9" ht="15.75" x14ac:dyDescent="0.2">
      <c r="A21" s="29" t="s">
        <v>12</v>
      </c>
      <c r="B21" s="155"/>
      <c r="C21" s="158"/>
      <c r="D21" s="158"/>
      <c r="E21" s="159"/>
      <c r="F21" s="36"/>
      <c r="G21" s="36"/>
      <c r="H21" s="36"/>
      <c r="I21" s="104"/>
    </row>
    <row r="22" spans="1:9" ht="15.75" x14ac:dyDescent="0.2">
      <c r="A22" s="28"/>
      <c r="B22" s="42" t="s">
        <v>83</v>
      </c>
      <c r="C22" s="33">
        <v>2011</v>
      </c>
      <c r="D22" s="42" t="s">
        <v>85</v>
      </c>
      <c r="E22" s="93" t="s">
        <v>86</v>
      </c>
      <c r="F22" s="42" t="s">
        <v>81</v>
      </c>
      <c r="G22" s="30">
        <v>50</v>
      </c>
      <c r="H22" s="30">
        <v>42</v>
      </c>
      <c r="I22" s="104">
        <f t="shared" ref="I22:I24" si="2">SUM(G22:H22)</f>
        <v>92</v>
      </c>
    </row>
    <row r="23" spans="1:9" ht="15.75" x14ac:dyDescent="0.2">
      <c r="A23" s="28"/>
      <c r="B23" s="42" t="s">
        <v>84</v>
      </c>
      <c r="C23" s="33">
        <v>2010</v>
      </c>
      <c r="D23" s="42" t="s">
        <v>85</v>
      </c>
      <c r="E23" s="93" t="s">
        <v>86</v>
      </c>
      <c r="F23" s="42" t="s">
        <v>81</v>
      </c>
      <c r="G23" s="30">
        <v>55</v>
      </c>
      <c r="H23" s="30">
        <v>45</v>
      </c>
      <c r="I23" s="104">
        <f t="shared" si="2"/>
        <v>100</v>
      </c>
    </row>
    <row r="24" spans="1:9" ht="15.75" x14ac:dyDescent="0.2">
      <c r="A24" s="28"/>
      <c r="B24" s="52" t="s">
        <v>82</v>
      </c>
      <c r="C24" s="53">
        <v>2011</v>
      </c>
      <c r="D24" s="42" t="s">
        <v>85</v>
      </c>
      <c r="E24" s="93" t="s">
        <v>86</v>
      </c>
      <c r="F24" s="42" t="s">
        <v>81</v>
      </c>
      <c r="G24" s="30">
        <v>46</v>
      </c>
      <c r="H24" s="30">
        <v>75</v>
      </c>
      <c r="I24" s="104">
        <f t="shared" si="2"/>
        <v>121</v>
      </c>
    </row>
    <row r="25" spans="1:9" ht="15.75" x14ac:dyDescent="0.2">
      <c r="A25" s="28"/>
      <c r="B25" s="28"/>
      <c r="C25" s="28"/>
      <c r="D25" s="28"/>
      <c r="E25" s="28"/>
      <c r="F25" s="28"/>
      <c r="G25" s="28"/>
      <c r="H25" s="28"/>
      <c r="I25" s="104">
        <f>SUM(I22:I24)</f>
        <v>313</v>
      </c>
    </row>
    <row r="26" spans="1:9" ht="15.75" x14ac:dyDescent="0.2">
      <c r="A26" s="28"/>
      <c r="B26" s="28"/>
      <c r="C26" s="28"/>
      <c r="D26" s="28"/>
      <c r="E26" s="28"/>
      <c r="F26" s="28"/>
      <c r="G26" s="28"/>
      <c r="H26" s="28"/>
      <c r="I26" s="103"/>
    </row>
    <row r="27" spans="1:9" ht="15.75" x14ac:dyDescent="0.2">
      <c r="A27" s="29" t="s">
        <v>13</v>
      </c>
      <c r="B27" s="155"/>
      <c r="C27" s="158"/>
      <c r="D27" s="158"/>
      <c r="E27" s="159"/>
      <c r="F27" s="36"/>
      <c r="G27" s="36"/>
      <c r="H27" s="36"/>
      <c r="I27" s="104"/>
    </row>
    <row r="28" spans="1:9" ht="15.75" x14ac:dyDescent="0.2">
      <c r="A28" s="28"/>
      <c r="B28" s="36"/>
      <c r="C28" s="36"/>
      <c r="D28" s="36"/>
      <c r="E28" s="36"/>
      <c r="F28" s="36"/>
      <c r="G28" s="36"/>
      <c r="H28" s="36"/>
      <c r="I28" s="104">
        <f t="shared" ref="I28:I30" si="3">SUM(G28:H28)</f>
        <v>0</v>
      </c>
    </row>
    <row r="29" spans="1:9" ht="15.75" x14ac:dyDescent="0.2">
      <c r="A29" s="28"/>
      <c r="B29" s="36"/>
      <c r="C29" s="36"/>
      <c r="D29" s="36"/>
      <c r="E29" s="36"/>
      <c r="F29" s="36"/>
      <c r="G29" s="36"/>
      <c r="H29" s="36"/>
      <c r="I29" s="104">
        <f t="shared" si="3"/>
        <v>0</v>
      </c>
    </row>
    <row r="30" spans="1:9" ht="15.75" x14ac:dyDescent="0.2">
      <c r="A30" s="28"/>
      <c r="B30" s="36"/>
      <c r="C30" s="36"/>
      <c r="D30" s="36"/>
      <c r="E30" s="36"/>
      <c r="F30" s="36"/>
      <c r="G30" s="36"/>
      <c r="H30" s="36"/>
      <c r="I30" s="104">
        <f t="shared" si="3"/>
        <v>0</v>
      </c>
    </row>
    <row r="31" spans="1:9" ht="15.75" x14ac:dyDescent="0.2">
      <c r="A31" s="28"/>
      <c r="B31" s="28"/>
      <c r="C31" s="28"/>
      <c r="D31" s="28"/>
      <c r="E31" s="28"/>
      <c r="F31" s="28"/>
      <c r="G31" s="28"/>
      <c r="H31" s="28"/>
      <c r="I31" s="104">
        <f>SUM(I28:I30)</f>
        <v>0</v>
      </c>
    </row>
    <row r="32" spans="1:9" ht="15.75" x14ac:dyDescent="0.2">
      <c r="A32" s="28"/>
      <c r="B32" s="28"/>
      <c r="C32" s="28"/>
      <c r="D32" s="28"/>
      <c r="E32" s="28"/>
      <c r="F32" s="28"/>
      <c r="G32" s="28"/>
      <c r="H32" s="28"/>
      <c r="I32" s="103"/>
    </row>
    <row r="33" spans="1:9" ht="15.75" x14ac:dyDescent="0.2">
      <c r="A33" s="29" t="s">
        <v>14</v>
      </c>
      <c r="B33" s="155"/>
      <c r="C33" s="158"/>
      <c r="D33" s="158"/>
      <c r="E33" s="159"/>
      <c r="F33" s="36"/>
      <c r="G33" s="36"/>
      <c r="H33" s="36"/>
      <c r="I33" s="104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4">
        <f t="shared" ref="I34:I36" si="4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4">
        <f t="shared" si="4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4">
        <f t="shared" si="4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4">
        <f>SUM(I34:I36)</f>
        <v>0</v>
      </c>
    </row>
  </sheetData>
  <sortState ref="B3:I13">
    <sortCondition descending="1" ref="I3:I13"/>
  </sortState>
  <mergeCells count="12">
    <mergeCell ref="B33:E33"/>
    <mergeCell ref="F19:F20"/>
    <mergeCell ref="A19:A20"/>
    <mergeCell ref="B19:B20"/>
    <mergeCell ref="C19:C20"/>
    <mergeCell ref="D19:D20"/>
    <mergeCell ref="E19:E20"/>
    <mergeCell ref="G19:G20"/>
    <mergeCell ref="H19:H20"/>
    <mergeCell ref="I19:I20"/>
    <mergeCell ref="B21:E21"/>
    <mergeCell ref="B27:E27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21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">
      <c r="A3" s="29">
        <v>1</v>
      </c>
      <c r="B3" s="47"/>
      <c r="C3" s="48"/>
      <c r="D3" s="49"/>
      <c r="E3" s="94"/>
      <c r="F3" s="49"/>
      <c r="G3" s="30"/>
      <c r="H3" s="30"/>
      <c r="I3" s="31">
        <f>SUM(G3:H3)</f>
        <v>0</v>
      </c>
    </row>
    <row r="4" spans="1:9" s="28" customFormat="1" ht="15.75" x14ac:dyDescent="0.2">
      <c r="A4" s="29">
        <v>2</v>
      </c>
      <c r="B4" s="43"/>
      <c r="C4" s="50"/>
      <c r="D4" s="49"/>
      <c r="E4" s="43"/>
      <c r="F4" s="52"/>
      <c r="G4" s="30"/>
      <c r="H4" s="30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49"/>
      <c r="F5" s="49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43"/>
      <c r="C6" s="50"/>
      <c r="D6" s="49"/>
      <c r="E6" s="43"/>
      <c r="F6" s="52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" t="s">
        <v>24</v>
      </c>
    </row>
    <row r="31" spans="1:9" ht="15" customHeight="1" x14ac:dyDescent="0.2">
      <c r="A31" s="153" t="s">
        <v>6</v>
      </c>
      <c r="B31" s="161" t="s">
        <v>72</v>
      </c>
      <c r="C31" s="153" t="s">
        <v>0</v>
      </c>
      <c r="D31" s="163"/>
      <c r="E31" s="160" t="s">
        <v>1</v>
      </c>
      <c r="F31" s="160"/>
      <c r="G31" s="151">
        <v>1</v>
      </c>
      <c r="H31" s="151">
        <v>2</v>
      </c>
      <c r="I31" s="153" t="s">
        <v>5</v>
      </c>
    </row>
    <row r="32" spans="1:9" ht="15" customHeight="1" x14ac:dyDescent="0.2">
      <c r="A32" s="154"/>
      <c r="B32" s="162"/>
      <c r="C32" s="154"/>
      <c r="D32" s="152"/>
      <c r="E32" s="154"/>
      <c r="F32" s="154"/>
      <c r="G32" s="152"/>
      <c r="H32" s="152"/>
      <c r="I32" s="154"/>
    </row>
    <row r="33" spans="1:9" ht="15.75" x14ac:dyDescent="0.2">
      <c r="A33" s="29" t="s">
        <v>12</v>
      </c>
      <c r="B33" s="155"/>
      <c r="C33" s="158"/>
      <c r="D33" s="158"/>
      <c r="E33" s="159"/>
      <c r="F33" s="36"/>
      <c r="G33" s="36"/>
      <c r="H33" s="36"/>
      <c r="I33" s="104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4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4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4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4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3"/>
    </row>
    <row r="39" spans="1:9" ht="15.75" x14ac:dyDescent="0.2">
      <c r="A39" s="29" t="s">
        <v>13</v>
      </c>
      <c r="B39" s="155"/>
      <c r="C39" s="158"/>
      <c r="D39" s="158"/>
      <c r="E39" s="159"/>
      <c r="F39" s="36"/>
      <c r="G39" s="36"/>
      <c r="H39" s="36"/>
      <c r="I39" s="104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4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4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4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4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3"/>
    </row>
    <row r="45" spans="1:9" ht="15.75" x14ac:dyDescent="0.2">
      <c r="A45" s="29" t="s">
        <v>14</v>
      </c>
      <c r="B45" s="155"/>
      <c r="C45" s="158"/>
      <c r="D45" s="158"/>
      <c r="E45" s="159"/>
      <c r="F45" s="36"/>
      <c r="G45" s="36"/>
      <c r="H45" s="36"/>
      <c r="I45" s="104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4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4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4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4">
        <f>SUM(I46:I48)</f>
        <v>0</v>
      </c>
    </row>
  </sheetData>
  <sortState ref="B3:I4">
    <sortCondition descending="1" ref="I3:I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29"/>
  <sheetViews>
    <sheetView zoomScale="90" zoomScaleNormal="90" workbookViewId="0">
      <pane xSplit="2" ySplit="2" topLeftCell="E3" activePane="bottomRight" state="frozen"/>
      <selection sqref="A1:J1"/>
      <selection pane="topRight" sqref="A1:J1"/>
      <selection pane="bottomLeft" sqref="A1:J1"/>
      <selection pane="bottomRight" activeCell="K13" sqref="K13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2" style="3" customWidth="1"/>
    <col min="5" max="5" width="37.8554687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22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s="28" customFormat="1" ht="15.75" x14ac:dyDescent="0.2">
      <c r="A3" s="29">
        <v>1</v>
      </c>
      <c r="B3" s="47" t="s">
        <v>87</v>
      </c>
      <c r="C3" s="48">
        <v>2011</v>
      </c>
      <c r="D3" s="47" t="s">
        <v>85</v>
      </c>
      <c r="E3" s="36" t="s">
        <v>86</v>
      </c>
      <c r="F3" s="49" t="s">
        <v>81</v>
      </c>
      <c r="G3" s="50">
        <v>57</v>
      </c>
      <c r="H3" s="9">
        <v>56</v>
      </c>
      <c r="I3" s="31">
        <f>SUM(G3:H3)</f>
        <v>113</v>
      </c>
    </row>
    <row r="4" spans="1:9" s="28" customFormat="1" ht="15.75" x14ac:dyDescent="0.2">
      <c r="A4" s="29">
        <v>2</v>
      </c>
      <c r="B4" s="47" t="s">
        <v>89</v>
      </c>
      <c r="C4" s="48">
        <v>2010</v>
      </c>
      <c r="D4" s="47" t="s">
        <v>85</v>
      </c>
      <c r="E4" s="36" t="s">
        <v>86</v>
      </c>
      <c r="F4" s="49" t="s">
        <v>81</v>
      </c>
      <c r="G4" s="50">
        <v>44</v>
      </c>
      <c r="H4" s="50">
        <v>56</v>
      </c>
      <c r="I4" s="31">
        <f>SUM(G4:H4)</f>
        <v>100</v>
      </c>
    </row>
    <row r="5" spans="1:9" s="28" customFormat="1" ht="15.75" x14ac:dyDescent="0.2">
      <c r="A5" s="29">
        <v>3</v>
      </c>
      <c r="B5" s="52" t="s">
        <v>88</v>
      </c>
      <c r="C5" s="53">
        <v>2011</v>
      </c>
      <c r="D5" s="47" t="s">
        <v>85</v>
      </c>
      <c r="E5" s="36" t="s">
        <v>86</v>
      </c>
      <c r="F5" s="49" t="s">
        <v>81</v>
      </c>
      <c r="G5" s="30">
        <v>33</v>
      </c>
      <c r="H5" s="30">
        <v>28</v>
      </c>
      <c r="I5" s="31">
        <f>SUM(G5:H5)</f>
        <v>61</v>
      </c>
    </row>
    <row r="6" spans="1:9" s="28" customFormat="1" ht="15.75" x14ac:dyDescent="0.2">
      <c r="A6" s="29">
        <v>4</v>
      </c>
      <c r="B6" s="34"/>
      <c r="C6" s="33"/>
      <c r="D6" s="35"/>
      <c r="E6" s="35"/>
      <c r="F6" s="35"/>
      <c r="G6" s="30"/>
      <c r="H6" s="30"/>
      <c r="I6" s="31">
        <f t="shared" ref="I6:I12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5" spans="1:9" ht="15.75" x14ac:dyDescent="0.2">
      <c r="A15" s="12" t="s">
        <v>53</v>
      </c>
    </row>
    <row r="16" spans="1:9" ht="15" customHeight="1" x14ac:dyDescent="0.2">
      <c r="A16" s="153" t="s">
        <v>6</v>
      </c>
      <c r="B16" s="161" t="s">
        <v>72</v>
      </c>
      <c r="C16" s="153" t="s">
        <v>0</v>
      </c>
      <c r="D16" s="163"/>
      <c r="E16" s="160" t="s">
        <v>1</v>
      </c>
      <c r="F16" s="160"/>
      <c r="G16" s="151">
        <v>1</v>
      </c>
      <c r="H16" s="151">
        <v>2</v>
      </c>
      <c r="I16" s="153" t="s">
        <v>5</v>
      </c>
    </row>
    <row r="17" spans="1:9" ht="15" customHeight="1" x14ac:dyDescent="0.2">
      <c r="A17" s="154"/>
      <c r="B17" s="162"/>
      <c r="C17" s="154"/>
      <c r="D17" s="152"/>
      <c r="E17" s="154"/>
      <c r="F17" s="154"/>
      <c r="G17" s="152"/>
      <c r="H17" s="152"/>
      <c r="I17" s="154"/>
    </row>
    <row r="18" spans="1:9" ht="15.75" x14ac:dyDescent="0.2">
      <c r="A18" s="29" t="s">
        <v>12</v>
      </c>
      <c r="B18" s="155"/>
      <c r="C18" s="158"/>
      <c r="D18" s="158"/>
      <c r="E18" s="159"/>
      <c r="F18" s="36"/>
      <c r="G18" s="36"/>
      <c r="H18" s="36"/>
      <c r="I18" s="104"/>
    </row>
    <row r="19" spans="1:9" ht="15.75" x14ac:dyDescent="0.2">
      <c r="A19" s="28"/>
      <c r="B19" s="47" t="s">
        <v>87</v>
      </c>
      <c r="C19" s="48">
        <v>2011</v>
      </c>
      <c r="D19" s="47" t="s">
        <v>85</v>
      </c>
      <c r="E19" s="28" t="s">
        <v>86</v>
      </c>
      <c r="F19" s="49" t="s">
        <v>81</v>
      </c>
      <c r="G19" s="50">
        <v>57</v>
      </c>
      <c r="H19" s="9">
        <v>56</v>
      </c>
      <c r="I19" s="104">
        <f t="shared" ref="I19:I21" si="1">SUM(G19:H19)</f>
        <v>113</v>
      </c>
    </row>
    <row r="20" spans="1:9" ht="15.75" x14ac:dyDescent="0.2">
      <c r="A20" s="28"/>
      <c r="B20" s="47" t="s">
        <v>89</v>
      </c>
      <c r="C20" s="48">
        <v>2010</v>
      </c>
      <c r="D20" s="47" t="s">
        <v>85</v>
      </c>
      <c r="E20" s="28" t="s">
        <v>86</v>
      </c>
      <c r="F20" s="49" t="s">
        <v>81</v>
      </c>
      <c r="G20" s="50">
        <v>44</v>
      </c>
      <c r="H20" s="50">
        <v>56</v>
      </c>
      <c r="I20" s="104">
        <f t="shared" si="1"/>
        <v>100</v>
      </c>
    </row>
    <row r="21" spans="1:9" ht="15.75" x14ac:dyDescent="0.2">
      <c r="A21" s="28"/>
      <c r="B21" s="52" t="s">
        <v>88</v>
      </c>
      <c r="C21" s="53">
        <v>2011</v>
      </c>
      <c r="D21" s="47" t="s">
        <v>85</v>
      </c>
      <c r="E21" s="28" t="s">
        <v>86</v>
      </c>
      <c r="F21" s="49" t="s">
        <v>81</v>
      </c>
      <c r="G21" s="30">
        <v>33</v>
      </c>
      <c r="H21" s="30">
        <v>28</v>
      </c>
      <c r="I21" s="104">
        <f t="shared" si="1"/>
        <v>61</v>
      </c>
    </row>
    <row r="22" spans="1:9" ht="15.75" x14ac:dyDescent="0.2">
      <c r="A22" s="28"/>
      <c r="B22" s="28"/>
      <c r="C22" s="28"/>
      <c r="D22" s="28"/>
      <c r="E22" s="28"/>
      <c r="F22" s="28"/>
      <c r="G22" s="28"/>
      <c r="H22" s="28"/>
      <c r="I22" s="104">
        <f>SUM(I19:I21)</f>
        <v>274</v>
      </c>
    </row>
    <row r="23" spans="1:9" ht="15.75" x14ac:dyDescent="0.2">
      <c r="A23" s="28"/>
      <c r="B23" s="28"/>
      <c r="C23" s="28"/>
      <c r="D23" s="28"/>
      <c r="E23" s="28"/>
      <c r="F23" s="28"/>
      <c r="G23" s="28"/>
      <c r="H23" s="28"/>
      <c r="I23" s="103"/>
    </row>
    <row r="24" spans="1:9" ht="15.75" x14ac:dyDescent="0.2">
      <c r="A24" s="29" t="s">
        <v>13</v>
      </c>
      <c r="B24" s="155"/>
      <c r="C24" s="158"/>
      <c r="D24" s="158"/>
      <c r="E24" s="159"/>
      <c r="F24" s="36"/>
      <c r="G24" s="36"/>
      <c r="H24" s="36"/>
      <c r="I24" s="104"/>
    </row>
    <row r="25" spans="1:9" ht="15.75" x14ac:dyDescent="0.2">
      <c r="A25" s="28"/>
      <c r="B25" s="36"/>
      <c r="C25" s="36"/>
      <c r="D25" s="36"/>
      <c r="E25" s="36"/>
      <c r="F25" s="36"/>
      <c r="G25" s="36"/>
      <c r="H25" s="36"/>
      <c r="I25" s="104">
        <f t="shared" ref="I25:I27" si="2">SUM(G25:H25)</f>
        <v>0</v>
      </c>
    </row>
    <row r="26" spans="1:9" ht="15.75" x14ac:dyDescent="0.2">
      <c r="A26" s="28"/>
      <c r="B26" s="36"/>
      <c r="C26" s="36"/>
      <c r="D26" s="36"/>
      <c r="E26" s="36"/>
      <c r="F26" s="36"/>
      <c r="G26" s="36"/>
      <c r="H26" s="36"/>
      <c r="I26" s="104">
        <f t="shared" si="2"/>
        <v>0</v>
      </c>
    </row>
    <row r="27" spans="1:9" ht="15.75" x14ac:dyDescent="0.2">
      <c r="A27" s="28"/>
      <c r="B27" s="36"/>
      <c r="C27" s="36"/>
      <c r="D27" s="36"/>
      <c r="E27" s="36"/>
      <c r="F27" s="36"/>
      <c r="G27" s="36"/>
      <c r="H27" s="36"/>
      <c r="I27" s="104">
        <f t="shared" si="2"/>
        <v>0</v>
      </c>
    </row>
    <row r="28" spans="1:9" ht="15.75" x14ac:dyDescent="0.2">
      <c r="A28" s="28"/>
      <c r="B28" s="28"/>
      <c r="C28" s="28"/>
      <c r="D28" s="28"/>
      <c r="E28" s="28"/>
      <c r="F28" s="28"/>
      <c r="G28" s="28"/>
      <c r="H28" s="28"/>
      <c r="I28" s="104">
        <f>SUM(I25:I27)</f>
        <v>0</v>
      </c>
    </row>
    <row r="29" spans="1:9" ht="15.75" x14ac:dyDescent="0.2">
      <c r="A29" s="28"/>
      <c r="B29" s="28"/>
      <c r="C29" s="28"/>
      <c r="D29" s="28"/>
      <c r="E29" s="28"/>
      <c r="F29" s="28"/>
      <c r="G29" s="28"/>
      <c r="H29" s="28"/>
      <c r="I29" s="103"/>
    </row>
  </sheetData>
  <sortState ref="B3:I5">
    <sortCondition descending="1" ref="I3:I5"/>
  </sortState>
  <mergeCells count="11">
    <mergeCell ref="A16:A17"/>
    <mergeCell ref="B16:B17"/>
    <mergeCell ref="C16:C17"/>
    <mergeCell ref="D16:D17"/>
    <mergeCell ref="E16:E17"/>
    <mergeCell ref="G16:G17"/>
    <mergeCell ref="H16:H17"/>
    <mergeCell ref="I16:I17"/>
    <mergeCell ref="B18:E18"/>
    <mergeCell ref="B24:E24"/>
    <mergeCell ref="F16:F17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2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3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3" sqref="B3"/>
    </sheetView>
  </sheetViews>
  <sheetFormatPr defaultRowHeight="15" x14ac:dyDescent="0.2"/>
  <cols>
    <col min="1" max="1" width="6" style="4" customWidth="1"/>
    <col min="2" max="2" width="19.42578125" style="3" customWidth="1"/>
    <col min="3" max="3" width="6.140625" style="4" customWidth="1"/>
    <col min="4" max="4" width="13.42578125" style="3" customWidth="1"/>
    <col min="5" max="5" width="66.140625" style="3" customWidth="1"/>
    <col min="6" max="6" width="10.8554687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23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131" t="s">
        <v>110</v>
      </c>
      <c r="C3" s="33">
        <v>2008</v>
      </c>
      <c r="D3" s="132" t="s">
        <v>91</v>
      </c>
      <c r="E3" s="131" t="s">
        <v>111</v>
      </c>
      <c r="F3" s="132" t="s">
        <v>81</v>
      </c>
      <c r="G3" s="29">
        <v>76</v>
      </c>
      <c r="H3" s="29">
        <v>76</v>
      </c>
      <c r="I3" s="31">
        <f>SUM(G3:H3)</f>
        <v>152</v>
      </c>
      <c r="J3" s="32"/>
    </row>
    <row r="4" spans="1:10" s="28" customFormat="1" ht="15.75" x14ac:dyDescent="0.2">
      <c r="A4" s="29">
        <v>2</v>
      </c>
      <c r="B4" s="34"/>
      <c r="C4" s="33"/>
      <c r="D4" s="35"/>
      <c r="E4" s="86"/>
      <c r="F4" s="35"/>
      <c r="G4" s="29"/>
      <c r="H4" s="29"/>
      <c r="I4" s="31">
        <f>SUM(G4:H4)</f>
        <v>0</v>
      </c>
      <c r="J4" s="32"/>
    </row>
    <row r="5" spans="1:10" s="28" customFormat="1" ht="15.75" x14ac:dyDescent="0.2">
      <c r="A5" s="29">
        <v>3</v>
      </c>
      <c r="B5" s="60"/>
      <c r="C5" s="61"/>
      <c r="D5" s="62"/>
      <c r="E5" s="63"/>
      <c r="F5" s="35"/>
      <c r="G5" s="29"/>
      <c r="H5" s="29"/>
      <c r="I5" s="31">
        <f>SUM(G5:H5)</f>
        <v>0</v>
      </c>
      <c r="J5" s="32"/>
    </row>
    <row r="6" spans="1:10" s="28" customFormat="1" ht="15.75" x14ac:dyDescent="0.2">
      <c r="A6" s="29">
        <v>4</v>
      </c>
      <c r="B6" s="38"/>
      <c r="C6" s="39"/>
      <c r="D6" s="40"/>
      <c r="E6" s="55"/>
      <c r="F6" s="35"/>
      <c r="G6" s="29"/>
      <c r="H6" s="29"/>
      <c r="I6" s="31">
        <f t="shared" ref="I6:I12" si="0">SUM(G6:H6)</f>
        <v>0</v>
      </c>
      <c r="J6" s="32"/>
    </row>
    <row r="7" spans="1:10" s="28" customFormat="1" ht="15.75" x14ac:dyDescent="0.2">
      <c r="A7" s="29">
        <v>5</v>
      </c>
      <c r="B7" s="38"/>
      <c r="C7" s="39"/>
      <c r="D7" s="40"/>
      <c r="E7" s="55"/>
      <c r="F7" s="35"/>
      <c r="G7" s="29"/>
      <c r="H7" s="29"/>
      <c r="I7" s="31">
        <f t="shared" si="0"/>
        <v>0</v>
      </c>
      <c r="J7" s="32"/>
    </row>
    <row r="8" spans="1:10" s="28" customFormat="1" ht="15.75" x14ac:dyDescent="0.2">
      <c r="A8" s="29">
        <v>6</v>
      </c>
      <c r="B8" s="38"/>
      <c r="C8" s="39"/>
      <c r="D8" s="40"/>
      <c r="E8" s="55"/>
      <c r="F8" s="35"/>
      <c r="G8" s="29"/>
      <c r="H8" s="29"/>
      <c r="I8" s="31">
        <f t="shared" si="0"/>
        <v>0</v>
      </c>
      <c r="J8" s="32"/>
    </row>
    <row r="9" spans="1:10" s="28" customFormat="1" ht="15.75" x14ac:dyDescent="0.2">
      <c r="A9" s="29">
        <v>7</v>
      </c>
      <c r="B9" s="38"/>
      <c r="C9" s="39"/>
      <c r="D9" s="40"/>
      <c r="E9" s="55"/>
      <c r="F9" s="35"/>
      <c r="G9" s="29"/>
      <c r="H9" s="29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8"/>
      <c r="C10" s="39"/>
      <c r="D10" s="40"/>
      <c r="E10" s="55"/>
      <c r="F10" s="35"/>
      <c r="G10" s="29"/>
      <c r="H10" s="29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8"/>
      <c r="C11" s="39"/>
      <c r="D11" s="40"/>
      <c r="E11" s="55"/>
      <c r="F11" s="35"/>
      <c r="G11" s="29"/>
      <c r="H11" s="29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8"/>
      <c r="C12" s="39"/>
      <c r="D12" s="40"/>
      <c r="E12" s="55"/>
      <c r="F12" s="35"/>
      <c r="G12" s="29"/>
      <c r="H12" s="29"/>
      <c r="I12" s="31">
        <f t="shared" si="0"/>
        <v>0</v>
      </c>
      <c r="J12" s="32"/>
    </row>
    <row r="15" spans="1:10" ht="15.75" x14ac:dyDescent="0.2">
      <c r="A15" s="12" t="s">
        <v>54</v>
      </c>
    </row>
    <row r="16" spans="1:10" ht="15" customHeight="1" x14ac:dyDescent="0.2">
      <c r="A16" s="153" t="s">
        <v>6</v>
      </c>
      <c r="B16" s="161" t="s">
        <v>72</v>
      </c>
      <c r="C16" s="153" t="s">
        <v>0</v>
      </c>
      <c r="D16" s="163"/>
      <c r="E16" s="160" t="s">
        <v>1</v>
      </c>
      <c r="F16" s="160"/>
      <c r="G16" s="151">
        <v>1</v>
      </c>
      <c r="H16" s="151">
        <v>2</v>
      </c>
      <c r="I16" s="153" t="s">
        <v>5</v>
      </c>
    </row>
    <row r="17" spans="1:9" ht="15" customHeight="1" x14ac:dyDescent="0.2">
      <c r="A17" s="154"/>
      <c r="B17" s="162"/>
      <c r="C17" s="154"/>
      <c r="D17" s="152"/>
      <c r="E17" s="154"/>
      <c r="F17" s="154"/>
      <c r="G17" s="152"/>
      <c r="H17" s="152"/>
      <c r="I17" s="154"/>
    </row>
    <row r="18" spans="1:9" ht="15.75" x14ac:dyDescent="0.2">
      <c r="A18" s="29" t="s">
        <v>12</v>
      </c>
      <c r="B18" s="155"/>
      <c r="C18" s="158"/>
      <c r="D18" s="158"/>
      <c r="E18" s="159"/>
      <c r="F18" s="36"/>
      <c r="G18" s="36"/>
      <c r="H18" s="36"/>
      <c r="I18" s="104"/>
    </row>
    <row r="19" spans="1:9" ht="15.75" x14ac:dyDescent="0.2">
      <c r="A19" s="28"/>
      <c r="B19" s="36"/>
      <c r="C19" s="36"/>
      <c r="D19" s="36"/>
      <c r="E19" s="36"/>
      <c r="F19" s="36"/>
      <c r="G19" s="36"/>
      <c r="H19" s="36"/>
      <c r="I19" s="104">
        <f t="shared" ref="I19:I21" si="1">SUM(G19:H19)</f>
        <v>0</v>
      </c>
    </row>
    <row r="20" spans="1:9" ht="15.75" x14ac:dyDescent="0.2">
      <c r="A20" s="28"/>
      <c r="B20" s="36"/>
      <c r="C20" s="36"/>
      <c r="D20" s="36"/>
      <c r="E20" s="36"/>
      <c r="F20" s="36"/>
      <c r="G20" s="36"/>
      <c r="H20" s="36"/>
      <c r="I20" s="104">
        <f t="shared" si="1"/>
        <v>0</v>
      </c>
    </row>
    <row r="21" spans="1:9" ht="15.75" x14ac:dyDescent="0.2">
      <c r="A21" s="28"/>
      <c r="B21" s="36"/>
      <c r="C21" s="36"/>
      <c r="D21" s="36"/>
      <c r="E21" s="36"/>
      <c r="F21" s="36"/>
      <c r="G21" s="36"/>
      <c r="H21" s="36"/>
      <c r="I21" s="104">
        <f t="shared" si="1"/>
        <v>0</v>
      </c>
    </row>
    <row r="22" spans="1:9" ht="15.75" x14ac:dyDescent="0.2">
      <c r="A22" s="28"/>
      <c r="B22" s="28"/>
      <c r="C22" s="28"/>
      <c r="D22" s="28"/>
      <c r="E22" s="28"/>
      <c r="F22" s="28"/>
      <c r="G22" s="28"/>
      <c r="H22" s="28"/>
      <c r="I22" s="104">
        <f>SUM(I19:I21)</f>
        <v>0</v>
      </c>
    </row>
    <row r="23" spans="1:9" ht="15.75" x14ac:dyDescent="0.2">
      <c r="A23" s="28"/>
      <c r="B23" s="28"/>
      <c r="C23" s="28"/>
      <c r="D23" s="28"/>
      <c r="E23" s="28"/>
      <c r="F23" s="28"/>
      <c r="G23" s="28"/>
      <c r="H23" s="28"/>
      <c r="I23" s="103"/>
    </row>
    <row r="24" spans="1:9" ht="15.75" x14ac:dyDescent="0.2">
      <c r="A24" s="29" t="s">
        <v>13</v>
      </c>
      <c r="B24" s="155"/>
      <c r="C24" s="158"/>
      <c r="D24" s="158"/>
      <c r="E24" s="159"/>
      <c r="F24" s="36"/>
      <c r="G24" s="36"/>
      <c r="H24" s="36"/>
      <c r="I24" s="104"/>
    </row>
    <row r="25" spans="1:9" ht="15.75" x14ac:dyDescent="0.2">
      <c r="A25" s="28"/>
      <c r="B25" s="36"/>
      <c r="C25" s="36"/>
      <c r="D25" s="36"/>
      <c r="E25" s="36"/>
      <c r="F25" s="36"/>
      <c r="G25" s="36"/>
      <c r="H25" s="36"/>
      <c r="I25" s="104">
        <f t="shared" ref="I25:I27" si="2">SUM(G25:H25)</f>
        <v>0</v>
      </c>
    </row>
    <row r="26" spans="1:9" ht="15.75" x14ac:dyDescent="0.2">
      <c r="A26" s="28"/>
      <c r="B26" s="36"/>
      <c r="C26" s="36"/>
      <c r="D26" s="36"/>
      <c r="E26" s="36"/>
      <c r="F26" s="36"/>
      <c r="G26" s="36"/>
      <c r="H26" s="36"/>
      <c r="I26" s="104">
        <f t="shared" si="2"/>
        <v>0</v>
      </c>
    </row>
    <row r="27" spans="1:9" ht="15.75" x14ac:dyDescent="0.2">
      <c r="A27" s="28"/>
      <c r="B27" s="36"/>
      <c r="C27" s="36"/>
      <c r="D27" s="36"/>
      <c r="E27" s="36"/>
      <c r="F27" s="36"/>
      <c r="G27" s="36"/>
      <c r="H27" s="36"/>
      <c r="I27" s="104">
        <f t="shared" si="2"/>
        <v>0</v>
      </c>
    </row>
    <row r="28" spans="1:9" ht="15.75" x14ac:dyDescent="0.2">
      <c r="A28" s="28"/>
      <c r="B28" s="28"/>
      <c r="C28" s="28"/>
      <c r="D28" s="28"/>
      <c r="E28" s="28"/>
      <c r="F28" s="28"/>
      <c r="G28" s="28"/>
      <c r="H28" s="28"/>
      <c r="I28" s="104">
        <f>SUM(I25:I27)</f>
        <v>0</v>
      </c>
    </row>
    <row r="29" spans="1:9" ht="15.75" x14ac:dyDescent="0.2">
      <c r="A29" s="28"/>
      <c r="B29" s="28"/>
      <c r="C29" s="28"/>
      <c r="D29" s="28"/>
      <c r="E29" s="28"/>
      <c r="F29" s="28"/>
      <c r="G29" s="28"/>
      <c r="H29" s="28"/>
      <c r="I29" s="103"/>
    </row>
    <row r="30" spans="1:9" ht="15.75" x14ac:dyDescent="0.2">
      <c r="A30" s="29" t="s">
        <v>14</v>
      </c>
      <c r="B30" s="155"/>
      <c r="C30" s="158"/>
      <c r="D30" s="158"/>
      <c r="E30" s="159"/>
      <c r="F30" s="36"/>
      <c r="G30" s="36"/>
      <c r="H30" s="36"/>
      <c r="I30" s="104"/>
    </row>
    <row r="31" spans="1:9" ht="15.75" x14ac:dyDescent="0.2">
      <c r="A31" s="28"/>
      <c r="B31" s="36"/>
      <c r="C31" s="36"/>
      <c r="D31" s="36"/>
      <c r="E31" s="36"/>
      <c r="F31" s="36"/>
      <c r="G31" s="36"/>
      <c r="H31" s="36"/>
      <c r="I31" s="104">
        <f t="shared" ref="I31:I33" si="3">SUM(G31:H31)</f>
        <v>0</v>
      </c>
    </row>
    <row r="32" spans="1:9" ht="15.75" x14ac:dyDescent="0.2">
      <c r="A32" s="28"/>
      <c r="B32" s="36"/>
      <c r="C32" s="36"/>
      <c r="D32" s="36"/>
      <c r="E32" s="36"/>
      <c r="F32" s="36"/>
      <c r="G32" s="36"/>
      <c r="H32" s="36"/>
      <c r="I32" s="104">
        <f t="shared" si="3"/>
        <v>0</v>
      </c>
    </row>
    <row r="33" spans="1:9" ht="15.75" x14ac:dyDescent="0.2">
      <c r="A33" s="28"/>
      <c r="B33" s="36"/>
      <c r="C33" s="36"/>
      <c r="D33" s="36"/>
      <c r="E33" s="36"/>
      <c r="F33" s="36"/>
      <c r="G33" s="36"/>
      <c r="H33" s="36"/>
      <c r="I33" s="104">
        <f t="shared" si="3"/>
        <v>0</v>
      </c>
    </row>
    <row r="34" spans="1:9" ht="15.75" x14ac:dyDescent="0.2">
      <c r="A34" s="28"/>
      <c r="B34" s="28"/>
      <c r="C34" s="28"/>
      <c r="D34" s="28"/>
      <c r="E34" s="28"/>
      <c r="F34" s="28"/>
      <c r="G34" s="28"/>
      <c r="H34" s="28"/>
      <c r="I34" s="104">
        <f>SUM(I31:I33)</f>
        <v>0</v>
      </c>
    </row>
  </sheetData>
  <sortState ref="B3:I5">
    <sortCondition descending="1" ref="I3:I5"/>
  </sortState>
  <mergeCells count="12">
    <mergeCell ref="B30:E30"/>
    <mergeCell ref="F16:F17"/>
    <mergeCell ref="A16:A17"/>
    <mergeCell ref="B16:B17"/>
    <mergeCell ref="C16:C17"/>
    <mergeCell ref="D16:D17"/>
    <mergeCell ref="E16:E17"/>
    <mergeCell ref="G16:G17"/>
    <mergeCell ref="H16:H17"/>
    <mergeCell ref="I16:I17"/>
    <mergeCell ref="B18:E18"/>
    <mergeCell ref="B24:E24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144"/>
  <sheetViews>
    <sheetView tabSelected="1" zoomScale="90" zoomScaleNormal="90" workbookViewId="0">
      <selection activeCell="B7" sqref="B7"/>
    </sheetView>
  </sheetViews>
  <sheetFormatPr defaultRowHeight="15" x14ac:dyDescent="0.2"/>
  <cols>
    <col min="1" max="1" width="6" style="4" customWidth="1"/>
    <col min="2" max="2" width="19.42578125" style="3" customWidth="1"/>
    <col min="3" max="3" width="6.140625" style="4" customWidth="1"/>
    <col min="4" max="4" width="13.42578125" style="3" customWidth="1"/>
    <col min="5" max="5" width="66.140625" style="3" customWidth="1"/>
    <col min="6" max="6" width="10.8554687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1" ht="24.75" customHeight="1" x14ac:dyDescent="0.2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s="2" customFormat="1" ht="15.75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s="28" customFormat="1" ht="15.75" x14ac:dyDescent="0.25">
      <c r="A3" s="72"/>
      <c r="B3" s="72"/>
      <c r="C3" s="72"/>
      <c r="D3" s="72"/>
      <c r="E3" s="136" t="s">
        <v>130</v>
      </c>
      <c r="F3" s="72"/>
      <c r="G3" s="72"/>
      <c r="H3" s="72"/>
      <c r="I3" s="72"/>
      <c r="J3" s="72"/>
      <c r="K3" s="72"/>
    </row>
    <row r="4" spans="1:11" s="28" customFormat="1" ht="15.75" x14ac:dyDescent="0.25">
      <c r="A4" s="72"/>
      <c r="B4" s="72"/>
      <c r="C4" s="72"/>
      <c r="D4" s="72"/>
      <c r="E4" s="136"/>
      <c r="F4" s="72"/>
      <c r="G4" s="72"/>
      <c r="H4" s="72"/>
      <c r="I4" s="72"/>
      <c r="J4" s="72"/>
      <c r="K4" s="72"/>
    </row>
    <row r="5" spans="1:11" s="28" customFormat="1" ht="15.75" x14ac:dyDescent="0.25">
      <c r="A5" s="72"/>
      <c r="B5" s="137" t="s">
        <v>131</v>
      </c>
      <c r="C5" s="72"/>
      <c r="D5" s="72"/>
      <c r="E5" s="136"/>
      <c r="F5" s="72"/>
      <c r="G5" s="72"/>
      <c r="H5" s="72"/>
      <c r="I5" s="72"/>
      <c r="J5" s="72"/>
      <c r="K5" s="72"/>
    </row>
    <row r="6" spans="1:11" s="28" customFormat="1" ht="15.75" x14ac:dyDescent="0.25">
      <c r="A6" s="72"/>
      <c r="B6" s="138" t="s">
        <v>126</v>
      </c>
      <c r="C6" s="72"/>
      <c r="D6" s="72"/>
      <c r="E6" s="136"/>
      <c r="F6" s="72"/>
      <c r="G6" s="72"/>
      <c r="H6" s="72"/>
      <c r="I6" s="72"/>
      <c r="J6" s="72"/>
      <c r="K6" s="72"/>
    </row>
    <row r="7" spans="1:11" s="28" customFormat="1" ht="15.75" x14ac:dyDescent="0.25">
      <c r="A7" s="72"/>
      <c r="B7" s="72"/>
      <c r="C7" s="72"/>
      <c r="D7" s="72"/>
      <c r="E7" s="136"/>
      <c r="F7" s="72"/>
      <c r="G7" s="72"/>
      <c r="H7" s="72"/>
      <c r="I7" s="72"/>
      <c r="J7" s="72"/>
      <c r="K7" s="72"/>
    </row>
    <row r="8" spans="1:11" s="28" customFormat="1" x14ac:dyDescent="0.2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1:11" s="28" customFormat="1" x14ac:dyDescent="0.2">
      <c r="A9" s="72" t="s">
        <v>16</v>
      </c>
      <c r="B9" s="72"/>
      <c r="C9" s="72"/>
      <c r="D9" s="72"/>
      <c r="E9" s="72"/>
      <c r="F9" s="72"/>
      <c r="G9" s="72"/>
      <c r="H9" s="72"/>
      <c r="I9" s="72"/>
      <c r="J9" s="72"/>
      <c r="K9" s="72"/>
    </row>
    <row r="10" spans="1:11" s="28" customFormat="1" x14ac:dyDescent="0.2">
      <c r="A10" s="135" t="s">
        <v>12</v>
      </c>
      <c r="B10" s="72" t="str">
        <f>IF(Áik_nylpu_Fiú_20!B3=0,"-",Áik_nylpu_Fiú_20!B3)</f>
        <v>Havasi Bálint</v>
      </c>
      <c r="C10" s="72">
        <f>IF(Áik_nylpu_Fiú_20!C3=0,"-",Áik_nylpu_Fiú_20!C3)</f>
        <v>2011</v>
      </c>
      <c r="D10" s="72" t="str">
        <f>IF(Áik_nylpu_Fiú_20!D3=0,"-",Áik_nylpu_Fiú_20!D3)</f>
        <v>Egervár</v>
      </c>
      <c r="E10" s="72" t="str">
        <f>IF(Áik_nylpu_Fiú_20!E3=0,"-",Áik_nylpu_Fiú_20!E3)</f>
        <v>Egervári László Általános Iskola</v>
      </c>
      <c r="F10" s="72" t="str">
        <f>IF(Áik_nylpu_Fiú_20!F3=0,"-",Áik_nylpu_Fiú_20!F3)</f>
        <v>Zala</v>
      </c>
      <c r="G10" s="72"/>
      <c r="H10" s="72"/>
      <c r="I10" s="142">
        <f>IF(Áik_nylpu_Fiú_20!G3=0,"-",Áik_nylpu_Fiú_20!G3)</f>
        <v>70</v>
      </c>
      <c r="J10" s="142">
        <f>IF(Áik_nylpu_Fiú_20!H3=0,"-",Áik_nylpu_Fiú_20!H3)</f>
        <v>68</v>
      </c>
      <c r="K10" s="141">
        <f>IF(Áik_nylpu_Fiú_20!I3=0,"-",Áik_nylpu_Fiú_20!I3)</f>
        <v>138</v>
      </c>
    </row>
    <row r="11" spans="1:11" s="28" customFormat="1" x14ac:dyDescent="0.2">
      <c r="A11" s="135" t="s">
        <v>13</v>
      </c>
      <c r="B11" s="72" t="str">
        <f>IF(Áik_nylpu_Fiú_20!B4=0,"-",Áik_nylpu_Fiú_20!B4)</f>
        <v>Havasi Balázs</v>
      </c>
      <c r="C11" s="72">
        <f>IF(Áik_nylpu_Fiú_20!C4=0,"-",Áik_nylpu_Fiú_20!C4)</f>
        <v>2011</v>
      </c>
      <c r="D11" s="72" t="str">
        <f>IF(Áik_nylpu_Fiú_20!D4=0,"-",Áik_nylpu_Fiú_20!D4)</f>
        <v>Egervár</v>
      </c>
      <c r="E11" s="72" t="str">
        <f>IF(Áik_nylpu_Fiú_20!E4=0,"-",Áik_nylpu_Fiú_20!E4)</f>
        <v>Egervári László Általános Iskola</v>
      </c>
      <c r="F11" s="72" t="str">
        <f>IF(Áik_nylpu_Fiú_20!F4=0,"-",Áik_nylpu_Fiú_20!F4)</f>
        <v>Zala</v>
      </c>
      <c r="G11" s="72"/>
      <c r="H11" s="72"/>
      <c r="I11" s="142">
        <f>IF(Áik_nylpu_Fiú_20!G4=0,"-",Áik_nylpu_Fiú_20!G4)</f>
        <v>71</v>
      </c>
      <c r="J11" s="142">
        <f>IF(Áik_nylpu_Fiú_20!H4=0,"-",Áik_nylpu_Fiú_20!H4)</f>
        <v>64</v>
      </c>
      <c r="K11" s="141">
        <f>IF(Áik_nylpu_Fiú_20!I4=0,"-",Áik_nylpu_Fiú_20!I4)</f>
        <v>135</v>
      </c>
    </row>
    <row r="12" spans="1:11" s="28" customFormat="1" x14ac:dyDescent="0.2">
      <c r="A12" s="135" t="s">
        <v>14</v>
      </c>
      <c r="B12" s="72" t="str">
        <f>IF(Áik_nylpu_Fiú_20!B5=0,"-",Áik_nylpu_Fiú_20!B5)</f>
        <v>Kovács Péter</v>
      </c>
      <c r="C12" s="72">
        <f>IF(Áik_nylpu_Fiú_20!C5=0,"-",Áik_nylpu_Fiú_20!C5)</f>
        <v>2010</v>
      </c>
      <c r="D12" s="72" t="str">
        <f>IF(Áik_nylpu_Fiú_20!D5=0,"-",Áik_nylpu_Fiú_20!D5)</f>
        <v>Egervár</v>
      </c>
      <c r="E12" s="72" t="str">
        <f>IF(Áik_nylpu_Fiú_20!E5=0,"-",Áik_nylpu_Fiú_20!E5)</f>
        <v>Egervári László Általános Iskola</v>
      </c>
      <c r="F12" s="72" t="str">
        <f>IF(Áik_nylpu_Fiú_20!F5=0,"-",Áik_nylpu_Fiú_20!F5)</f>
        <v>Zala</v>
      </c>
      <c r="G12" s="72"/>
      <c r="H12" s="72"/>
      <c r="I12" s="142">
        <f>IF(Áik_nylpu_Fiú_20!G5=0,"-",Áik_nylpu_Fiú_20!G5)</f>
        <v>49</v>
      </c>
      <c r="J12" s="142">
        <f>IF(Áik_nylpu_Fiú_20!H5=0,"-",Áik_nylpu_Fiú_20!H5)</f>
        <v>51</v>
      </c>
      <c r="K12" s="141">
        <f>IF(Áik_nylpu_Fiú_20!I5=0,"-",Áik_nylpu_Fiú_20!I5)</f>
        <v>100</v>
      </c>
    </row>
    <row r="13" spans="1:11" x14ac:dyDescent="0.2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139"/>
    </row>
    <row r="14" spans="1:11" x14ac:dyDescent="0.2">
      <c r="A14" s="72" t="s">
        <v>48</v>
      </c>
      <c r="B14" s="72"/>
      <c r="C14" s="72"/>
      <c r="D14" s="72"/>
      <c r="E14" s="72"/>
      <c r="F14" s="72"/>
      <c r="G14" s="72"/>
      <c r="H14" s="72"/>
      <c r="I14" s="72"/>
      <c r="J14" s="72"/>
      <c r="K14" s="139"/>
    </row>
    <row r="15" spans="1:11" x14ac:dyDescent="0.2">
      <c r="A15" s="135"/>
      <c r="B15" s="72" t="s">
        <v>132</v>
      </c>
      <c r="C15" s="72"/>
      <c r="D15" s="72"/>
      <c r="E15" s="72"/>
      <c r="F15" s="72"/>
      <c r="G15" s="72"/>
      <c r="H15" s="72"/>
      <c r="I15" s="72"/>
      <c r="J15" s="72"/>
      <c r="K15" s="139"/>
    </row>
    <row r="16" spans="1:11" s="9" customFormat="1" ht="12.75" x14ac:dyDescent="0.2">
      <c r="A16" s="135" t="s">
        <v>12</v>
      </c>
      <c r="B16" s="72" t="str">
        <f>IF(Áik_nylpu_Fiú_20!B3=0,"-",Áik_nylpu_Fiú_20!B3)</f>
        <v>Havasi Bálint</v>
      </c>
      <c r="C16" s="72">
        <f>IF(Áik_nylpu_Fiú_20!C3=0,"-",Áik_nylpu_Fiú_20!C3)</f>
        <v>2011</v>
      </c>
      <c r="D16" s="72"/>
      <c r="E16" s="72"/>
      <c r="F16" s="72"/>
      <c r="G16" s="72"/>
      <c r="H16" s="72"/>
      <c r="I16" s="72"/>
      <c r="J16" s="72"/>
      <c r="K16" s="139"/>
    </row>
    <row r="17" spans="1:11" s="9" customFormat="1" ht="12.75" x14ac:dyDescent="0.2">
      <c r="A17" s="135" t="s">
        <v>13</v>
      </c>
      <c r="B17" s="72" t="str">
        <f>IF(Áik_nylpu_Fiú_20!B4=0,"-",Áik_nylpu_Fiú_20!B4)</f>
        <v>Havasi Balázs</v>
      </c>
      <c r="C17" s="72">
        <f>IF(Áik_nylpu_Fiú_20!C4=0,"-",Áik_nylpu_Fiú_20!C4)</f>
        <v>2011</v>
      </c>
      <c r="D17" s="72"/>
      <c r="E17" s="72"/>
      <c r="F17" s="72"/>
      <c r="G17" s="72"/>
      <c r="H17" s="72"/>
      <c r="I17" s="72"/>
      <c r="J17" s="72"/>
      <c r="K17" s="139"/>
    </row>
    <row r="18" spans="1:11" s="9" customFormat="1" ht="12.75" x14ac:dyDescent="0.2">
      <c r="A18" s="135" t="s">
        <v>14</v>
      </c>
      <c r="B18" s="72" t="str">
        <f>IF(Áik_nylpu_Fiú_20!B5=0,"-",Áik_nylpu_Fiú_20!B5)</f>
        <v>Kovács Péter</v>
      </c>
      <c r="C18" s="72">
        <f>IF(Áik_nylpu_Fiú_20!C5=0,"-",Áik_nylpu_Fiú_20!C5)</f>
        <v>2010</v>
      </c>
      <c r="D18" s="72"/>
      <c r="E18" s="72"/>
      <c r="F18" s="72"/>
      <c r="G18" s="72"/>
      <c r="H18" s="72"/>
      <c r="I18" s="72"/>
      <c r="J18" s="72"/>
      <c r="K18" s="139"/>
    </row>
    <row r="19" spans="1:11" s="9" customFormat="1" ht="12.75" x14ac:dyDescent="0.2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139"/>
    </row>
    <row r="20" spans="1:11" s="9" customFormat="1" ht="12.75" x14ac:dyDescent="0.2">
      <c r="A20" s="72" t="s">
        <v>17</v>
      </c>
      <c r="B20" s="72"/>
      <c r="C20" s="72"/>
      <c r="D20" s="72"/>
      <c r="E20" s="72"/>
      <c r="F20" s="72"/>
      <c r="G20" s="72"/>
      <c r="H20" s="72"/>
      <c r="I20" s="72"/>
      <c r="J20" s="72"/>
      <c r="K20" s="139"/>
    </row>
    <row r="21" spans="1:11" s="9" customFormat="1" ht="12.75" x14ac:dyDescent="0.2">
      <c r="A21" s="135" t="s">
        <v>12</v>
      </c>
      <c r="B21" s="72" t="str">
        <f>IF(KI_nylpu_Fiú_20!B3=0,"-",KI_nylpu_Fiú_20!B3)</f>
        <v>Babai Balázs</v>
      </c>
      <c r="C21" s="72">
        <f>IF(KI_nylpu_Fiú_20!C3=0,"-",KI_nylpu_Fiú_20!C3)</f>
        <v>2003</v>
      </c>
      <c r="D21" s="72" t="str">
        <f>IF(KI_nylpu_Fiú_20!D3=0,"-",KI_nylpu_Fiú_20!D3)</f>
        <v>Zalaegerszeg</v>
      </c>
      <c r="E21" s="72" t="str">
        <f>IF(KI_nylpu_Fiú_20!E3=0,"-",KI_nylpu_Fiú_20!E3)</f>
        <v>Zrinyi Miklós Gimnázium</v>
      </c>
      <c r="F21" s="72" t="str">
        <f>IF(KI_nylpu_Fiú_20!F3=0,"-",KI_nylpu_Fiú_20!F3)</f>
        <v>Zala</v>
      </c>
      <c r="G21" s="72"/>
      <c r="H21" s="72"/>
      <c r="I21" s="142">
        <f>IF(KI_nylpu_Fiú_20!G3=0,"-",KI_nylpu_Fiú_20!G3)</f>
        <v>43</v>
      </c>
      <c r="J21" s="142">
        <f>IF(KI_nylpu_Fiú_20!H3=0,"-",KI_nylpu_Fiú_20!H3)</f>
        <v>42</v>
      </c>
      <c r="K21" s="141">
        <f>IF(KI_nylpu_Fiú_20!I3=0,"-",KI_nylpu_Fiú_20!I3)</f>
        <v>85</v>
      </c>
    </row>
    <row r="22" spans="1:11" s="9" customFormat="1" ht="12.75" x14ac:dyDescent="0.2">
      <c r="A22" s="135" t="s">
        <v>13</v>
      </c>
      <c r="B22" s="72" t="str">
        <f>IF(KI_nylpu_Fiú_20!B4=0,"-",KI_nylpu_Fiú_20!B4)</f>
        <v>-</v>
      </c>
      <c r="C22" s="72" t="str">
        <f>IF(KI_nylpu_Fiú_20!C4=0,"-",KI_nylpu_Fiú_20!C4)</f>
        <v>-</v>
      </c>
      <c r="D22" s="72" t="str">
        <f>IF(KI_nylpu_Fiú_20!D4=0,"-",KI_nylpu_Fiú_20!D4)</f>
        <v>-</v>
      </c>
      <c r="E22" s="72" t="str">
        <f>IF(KI_nylpu_Fiú_20!E4=0,"-",KI_nylpu_Fiú_20!E4)</f>
        <v>-</v>
      </c>
      <c r="F22" s="72" t="str">
        <f>IF(KI_nylpu_Fiú_20!F4=0,"-",KI_nylpu_Fiú_20!F4)</f>
        <v>-</v>
      </c>
      <c r="G22" s="72"/>
      <c r="H22" s="72"/>
      <c r="I22" s="142" t="str">
        <f>IF(KI_nylpu_Fiú_20!G4=0,"-",KI_nylpu_Fiú_20!G4)</f>
        <v>-</v>
      </c>
      <c r="J22" s="142" t="str">
        <f>IF(KI_nylpu_Fiú_20!H4=0,"-",KI_nylpu_Fiú_20!H4)</f>
        <v>-</v>
      </c>
      <c r="K22" s="141" t="str">
        <f>IF(KI_nylpu_Fiú_20!I4=0,"-",KI_nylpu_Fiú_20!I4)</f>
        <v>-</v>
      </c>
    </row>
    <row r="23" spans="1:11" s="9" customFormat="1" ht="12.75" x14ac:dyDescent="0.2">
      <c r="A23" s="135" t="s">
        <v>14</v>
      </c>
      <c r="B23" s="72" t="str">
        <f>IF(KI_nylpu_Fiú_20!B5=0,"-",KI_nylpu_Fiú_20!B5)</f>
        <v>-</v>
      </c>
      <c r="C23" s="72" t="str">
        <f>IF(KI_nylpu_Fiú_20!C5=0,"-",KI_nylpu_Fiú_20!C5)</f>
        <v>-</v>
      </c>
      <c r="D23" s="72" t="str">
        <f>IF(KI_nylpu_Fiú_20!D5=0,"-",KI_nylpu_Fiú_20!D5)</f>
        <v>-</v>
      </c>
      <c r="E23" s="72" t="str">
        <f>IF(KI_nylpu_Fiú_20!E5=0,"-",KI_nylpu_Fiú_20!E5)</f>
        <v>-</v>
      </c>
      <c r="F23" s="72" t="str">
        <f>IF(KI_nylpu_Fiú_20!F5=0,"-",KI_nylpu_Fiú_20!F5)</f>
        <v>-</v>
      </c>
      <c r="G23" s="72"/>
      <c r="H23" s="72"/>
      <c r="I23" s="142" t="str">
        <f>IF(KI_nylpu_Fiú_20!G5=0,"-",KI_nylpu_Fiú_20!G5)</f>
        <v>-</v>
      </c>
      <c r="J23" s="142" t="str">
        <f>IF(KI_nylpu_Fiú_20!H5=0,"-",KI_nylpu_Fiú_20!H5)</f>
        <v>-</v>
      </c>
      <c r="K23" s="141" t="str">
        <f>IF(KI_nylpu_Fiú_20!I5=0,"-",KI_nylpu_Fiú_20!I5)</f>
        <v>-</v>
      </c>
    </row>
    <row r="24" spans="1:11" s="9" customFormat="1" ht="12.75" x14ac:dyDescent="0.2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139"/>
    </row>
    <row r="25" spans="1:11" s="9" customFormat="1" ht="12.75" x14ac:dyDescent="0.2">
      <c r="A25" s="72" t="s">
        <v>49</v>
      </c>
      <c r="B25" s="72"/>
      <c r="C25" s="72"/>
      <c r="D25" s="72"/>
      <c r="E25" s="72"/>
      <c r="F25" s="72"/>
      <c r="G25" s="72"/>
      <c r="H25" s="72"/>
      <c r="I25" s="72"/>
      <c r="J25" s="72"/>
      <c r="K25" s="139"/>
    </row>
    <row r="26" spans="1:11" s="9" customFormat="1" ht="12.75" x14ac:dyDescent="0.2">
      <c r="A26" s="135"/>
      <c r="B26" s="72" t="s">
        <v>132</v>
      </c>
      <c r="C26" s="72"/>
      <c r="D26" s="72"/>
      <c r="E26" s="72"/>
      <c r="F26" s="72"/>
      <c r="G26" s="72"/>
      <c r="H26" s="72"/>
      <c r="I26" s="72"/>
      <c r="J26" s="72"/>
      <c r="K26" s="139"/>
    </row>
    <row r="27" spans="1:11" s="9" customFormat="1" ht="12.75" x14ac:dyDescent="0.2">
      <c r="A27" s="135" t="s">
        <v>12</v>
      </c>
      <c r="B27" s="72" t="str">
        <f>IF(KI_nylpu_Fiú_20!B3=0,"-",KI_nylpu_Fiú_20!B3)</f>
        <v>Babai Balázs</v>
      </c>
      <c r="C27" s="72">
        <f>IF(KI_nylpu_Fiú_20!C3=0,"-",KI_nylpu_Fiú_20!C3)</f>
        <v>2003</v>
      </c>
      <c r="D27" s="72"/>
      <c r="E27" s="72"/>
      <c r="F27" s="72"/>
      <c r="G27" s="72"/>
      <c r="H27" s="72"/>
      <c r="I27" s="72"/>
      <c r="J27" s="72"/>
      <c r="K27" s="139"/>
    </row>
    <row r="28" spans="1:11" s="9" customFormat="1" ht="12.75" x14ac:dyDescent="0.2">
      <c r="A28" s="135" t="s">
        <v>13</v>
      </c>
      <c r="B28" s="72" t="str">
        <f>IF(KI_nylpu_Fiú_20!B4=0,"-",KI_nylpu_Fiú_20!B4)</f>
        <v>-</v>
      </c>
      <c r="C28" s="72" t="str">
        <f>IF(KI_nylpu_Fiú_20!C4=0,"-",KI_nylpu_Fiú_20!C4)</f>
        <v>-</v>
      </c>
      <c r="D28" s="72"/>
      <c r="E28" s="72"/>
      <c r="F28" s="72"/>
      <c r="G28" s="72"/>
      <c r="H28" s="72"/>
      <c r="I28" s="72"/>
      <c r="J28" s="72"/>
      <c r="K28" s="139"/>
    </row>
    <row r="29" spans="1:11" s="9" customFormat="1" ht="12.75" x14ac:dyDescent="0.2">
      <c r="A29" s="135" t="s">
        <v>14</v>
      </c>
      <c r="B29" s="72" t="str">
        <f>IF(KI_nylpu_Fiú_20!B5=0,"-",KI_nylpu_Fiú_20!B5)</f>
        <v>-</v>
      </c>
      <c r="C29" s="72" t="str">
        <f>IF(KI_nylpu_Fiú_20!C5=0,"-",KI_nylpu_Fiú_20!C5)</f>
        <v>-</v>
      </c>
      <c r="D29" s="72"/>
      <c r="E29" s="72"/>
      <c r="F29" s="72"/>
      <c r="G29" s="72"/>
      <c r="H29" s="72"/>
      <c r="I29" s="72"/>
      <c r="J29" s="72"/>
      <c r="K29" s="139"/>
    </row>
    <row r="30" spans="1:11" x14ac:dyDescent="0.2">
      <c r="A30" s="135"/>
      <c r="B30" s="72"/>
      <c r="C30" s="72"/>
      <c r="D30" s="72"/>
      <c r="E30" s="72"/>
      <c r="F30" s="72"/>
      <c r="G30" s="72"/>
      <c r="H30" s="72"/>
      <c r="I30" s="72"/>
      <c r="J30" s="72"/>
      <c r="K30" s="139"/>
    </row>
    <row r="31" spans="1:11" x14ac:dyDescent="0.2">
      <c r="A31" s="111" t="s">
        <v>60</v>
      </c>
      <c r="B31" s="72"/>
      <c r="C31" s="72"/>
      <c r="D31" s="72"/>
      <c r="E31" s="72"/>
      <c r="F31" s="72"/>
      <c r="G31" s="72"/>
      <c r="H31" s="72"/>
      <c r="I31" s="72"/>
      <c r="J31" s="72"/>
      <c r="K31" s="139"/>
    </row>
    <row r="32" spans="1:11" x14ac:dyDescent="0.2">
      <c r="A32" s="135" t="s">
        <v>12</v>
      </c>
      <c r="B32" s="72" t="str">
        <f>IF('Áik_Zlpu_Fiú_20 '!B3=0,"-",'Áik_Zlpu_Fiú_20 '!B3)</f>
        <v>Süle Nimród</v>
      </c>
      <c r="C32" s="72">
        <f>IF('Áik_Zlpu_Fiú_20 '!C3=0,"-",'Áik_Zlpu_Fiú_20 '!C3)</f>
        <v>2010</v>
      </c>
      <c r="D32" s="72" t="str">
        <f>IF('Áik_Zlpu_Fiú_20 '!D3=0,"-",'Áik_Zlpu_Fiú_20 '!D3)</f>
        <v>Zalaegerszeg</v>
      </c>
      <c r="E32" s="72" t="str">
        <f>IF('Áik_Zlpu_Fiú_20 '!E3=0,"-",'Áik_Zlpu_Fiú_20 '!E3)</f>
        <v>Mindszenty József Általános Iskola Gimnázim és Kollégium</v>
      </c>
      <c r="F32" s="72" t="str">
        <f>IF('Áik_Zlpu_Fiú_20 '!F3=0,"-",'Áik_Zlpu_Fiú_20 '!F3)</f>
        <v>Zala</v>
      </c>
      <c r="G32" s="72"/>
      <c r="H32" s="72"/>
      <c r="I32" s="135">
        <f>IF('Áik_Zlpu_Fiú_20 '!G3=0,"-",'Áik_Zlpu_Fiú_20 '!G3)</f>
        <v>95</v>
      </c>
      <c r="J32" s="135">
        <f>IF('Áik_Zlpu_Fiú_20 '!H3=0,"-",'Áik_Zlpu_Fiú_20 '!H3)</f>
        <v>97</v>
      </c>
      <c r="K32" s="141">
        <f>IF('Áik_Zlpu_Fiú_20 '!I3=0,"-",'Áik_Zlpu_Fiú_20 '!I3)</f>
        <v>192</v>
      </c>
    </row>
    <row r="33" spans="1:11" x14ac:dyDescent="0.2">
      <c r="A33" s="135" t="s">
        <v>13</v>
      </c>
      <c r="B33" s="72" t="str">
        <f>IF('Áik_Zlpu_Fiú_20 '!B4=0,"-",'Áik_Zlpu_Fiú_20 '!B4)</f>
        <v>Csiszár Ábel</v>
      </c>
      <c r="C33" s="72">
        <f>IF('Áik_Zlpu_Fiú_20 '!C4=0,"-",'Áik_Zlpu_Fiú_20 '!C4)</f>
        <v>2008</v>
      </c>
      <c r="D33" s="72" t="str">
        <f>IF('Áik_Zlpu_Fiú_20 '!D4=0,"-",'Áik_Zlpu_Fiú_20 '!D4)</f>
        <v>Zalaegerszeg</v>
      </c>
      <c r="E33" s="72" t="str">
        <f>IF('Áik_Zlpu_Fiú_20 '!E4=0,"-",'Áik_Zlpu_Fiú_20 '!E4)</f>
        <v>Izsák Imre Általános Iskola</v>
      </c>
      <c r="F33" s="72" t="str">
        <f>IF('Áik_Zlpu_Fiú_20 '!F4=0,"-",'Áik_Zlpu_Fiú_20 '!F4)</f>
        <v>Zala</v>
      </c>
      <c r="G33" s="72"/>
      <c r="H33" s="72"/>
      <c r="I33" s="135">
        <f>IF('Áik_Zlpu_Fiú_20 '!G4=0,"-",'Áik_Zlpu_Fiú_20 '!G4)</f>
        <v>93</v>
      </c>
      <c r="J33" s="135">
        <f>IF('Áik_Zlpu_Fiú_20 '!H4=0,"-",'Áik_Zlpu_Fiú_20 '!H4)</f>
        <v>91</v>
      </c>
      <c r="K33" s="141">
        <f>IF('Áik_Zlpu_Fiú_20 '!I4=0,"-",'Áik_Zlpu_Fiú_20 '!I4)</f>
        <v>184</v>
      </c>
    </row>
    <row r="34" spans="1:11" x14ac:dyDescent="0.2">
      <c r="A34" s="135" t="s">
        <v>14</v>
      </c>
      <c r="B34" s="72" t="str">
        <f>IF('Áik_Zlpu_Fiú_20 '!B5=0,"-",'Áik_Zlpu_Fiú_20 '!B5)</f>
        <v>-</v>
      </c>
      <c r="C34" s="72" t="str">
        <f>IF('Áik_Zlpu_Fiú_20 '!C5=0,"-",'Áik_Zlpu_Fiú_20 '!C5)</f>
        <v>-</v>
      </c>
      <c r="D34" s="72" t="str">
        <f>IF('Áik_Zlpu_Fiú_20 '!D5=0,"-",'Áik_Zlpu_Fiú_20 '!D5)</f>
        <v>-</v>
      </c>
      <c r="E34" s="72" t="str">
        <f>IF('Áik_Zlpu_Fiú_20 '!E5=0,"-",'Áik_Zlpu_Fiú_20 '!E5)</f>
        <v>-</v>
      </c>
      <c r="F34" s="72" t="str">
        <f>IF('Áik_Zlpu_Fiú_20 '!F5=0,"-",'Áik_Zlpu_Fiú_20 '!F5)</f>
        <v>-</v>
      </c>
      <c r="G34" s="72"/>
      <c r="H34" s="72"/>
      <c r="I34" s="135" t="str">
        <f>IF('Áik_Zlpu_Fiú_20 '!G5=0,"-",'Áik_Zlpu_Fiú_20 '!G5)</f>
        <v>-</v>
      </c>
      <c r="J34" s="135" t="str">
        <f>IF('Áik_Zlpu_Fiú_20 '!H5=0,"-",'Áik_Zlpu_Fiú_20 '!H5)</f>
        <v>-</v>
      </c>
      <c r="K34" s="141" t="str">
        <f>IF('Áik_Zlpu_Fiú_20 '!I5=0,"-",'Áik_Zlpu_Fiú_20 '!I5)</f>
        <v>-</v>
      </c>
    </row>
    <row r="35" spans="1:11" x14ac:dyDescent="0.2">
      <c r="A35" s="135"/>
      <c r="B35" s="72"/>
      <c r="C35" s="72"/>
      <c r="D35" s="72"/>
      <c r="E35" s="72"/>
      <c r="F35" s="72"/>
      <c r="G35" s="72"/>
      <c r="H35" s="72"/>
      <c r="I35" s="72"/>
      <c r="J35" s="72"/>
      <c r="K35" s="139"/>
    </row>
    <row r="36" spans="1:11" x14ac:dyDescent="0.2">
      <c r="A36" s="111" t="s">
        <v>64</v>
      </c>
      <c r="B36" s="72"/>
      <c r="C36" s="72"/>
      <c r="D36" s="72"/>
      <c r="E36" s="72"/>
      <c r="F36" s="72"/>
      <c r="G36" s="72"/>
      <c r="H36" s="72"/>
      <c r="I36" s="72"/>
      <c r="J36" s="72"/>
      <c r="K36" s="139"/>
    </row>
    <row r="37" spans="1:11" x14ac:dyDescent="0.2">
      <c r="A37" s="135"/>
      <c r="B37" s="72" t="s">
        <v>132</v>
      </c>
      <c r="C37" s="72"/>
      <c r="D37" s="72"/>
      <c r="E37" s="72"/>
      <c r="F37" s="72"/>
      <c r="G37" s="72"/>
      <c r="H37" s="72"/>
      <c r="I37" s="72"/>
      <c r="J37" s="72"/>
      <c r="K37" s="139"/>
    </row>
    <row r="38" spans="1:11" x14ac:dyDescent="0.2">
      <c r="A38" s="135" t="s">
        <v>12</v>
      </c>
      <c r="B38" s="72" t="str">
        <f>IF('Áik_Zlpu_Fiú_20 '!B3=0,"-",'Áik_Zlpu_Fiú_20 '!B3)</f>
        <v>Süle Nimród</v>
      </c>
      <c r="C38" s="72">
        <f>IF('Áik_Zlpu_Fiú_20 '!C3=0,"-",'Áik_Zlpu_Fiú_20 '!C3)</f>
        <v>2010</v>
      </c>
      <c r="D38" s="72"/>
      <c r="E38" s="72"/>
      <c r="F38" s="72"/>
      <c r="G38" s="72"/>
      <c r="H38" s="72"/>
      <c r="I38" s="72"/>
      <c r="J38" s="72"/>
      <c r="K38" s="139"/>
    </row>
    <row r="39" spans="1:11" x14ac:dyDescent="0.2">
      <c r="A39" s="135" t="s">
        <v>13</v>
      </c>
      <c r="B39" s="72" t="str">
        <f>IF('Áik_Zlpu_Fiú_20 '!B4=0,"-",'Áik_Zlpu_Fiú_20 '!B4)</f>
        <v>Csiszár Ábel</v>
      </c>
      <c r="C39" s="72">
        <f>IF('Áik_Zlpu_Fiú_20 '!C4=0,"-",'Áik_Zlpu_Fiú_20 '!C4)</f>
        <v>2008</v>
      </c>
      <c r="D39" s="72"/>
      <c r="E39" s="72"/>
      <c r="F39" s="72"/>
      <c r="G39" s="72"/>
      <c r="H39" s="72"/>
      <c r="I39" s="72"/>
      <c r="J39" s="72"/>
      <c r="K39" s="139"/>
    </row>
    <row r="40" spans="1:11" x14ac:dyDescent="0.2">
      <c r="A40" s="135" t="s">
        <v>14</v>
      </c>
      <c r="B40" s="72" t="str">
        <f>IF('Áik_Zlpu_Fiú_20 '!B5=0,"-",'Áik_Zlpu_Fiú_20 '!B5)</f>
        <v>-</v>
      </c>
      <c r="C40" s="72" t="str">
        <f>IF('Áik_Zlpu_Fiú_20 '!C5=0,"-",'Áik_Zlpu_Fiú_20 '!C5)</f>
        <v>-</v>
      </c>
      <c r="D40" s="72"/>
      <c r="E40" s="72"/>
      <c r="F40" s="72"/>
      <c r="G40" s="72"/>
      <c r="H40" s="72"/>
      <c r="I40" s="72"/>
      <c r="J40" s="72"/>
      <c r="K40" s="139"/>
    </row>
    <row r="41" spans="1:11" x14ac:dyDescent="0.2">
      <c r="A41" s="135"/>
      <c r="B41" s="72"/>
      <c r="C41" s="72"/>
      <c r="D41" s="72"/>
      <c r="E41" s="72"/>
      <c r="F41" s="72"/>
      <c r="G41" s="72"/>
      <c r="H41" s="72"/>
      <c r="I41" s="72"/>
      <c r="J41" s="72"/>
      <c r="K41" s="139"/>
    </row>
    <row r="42" spans="1:11" x14ac:dyDescent="0.2">
      <c r="A42" s="111" t="s">
        <v>128</v>
      </c>
      <c r="B42" s="72"/>
      <c r="C42" s="72"/>
      <c r="D42" s="72"/>
      <c r="E42" s="72"/>
      <c r="F42" s="72"/>
      <c r="G42" s="72"/>
      <c r="H42" s="72"/>
      <c r="I42" s="72"/>
      <c r="J42" s="72"/>
      <c r="K42" s="139"/>
    </row>
    <row r="43" spans="1:11" x14ac:dyDescent="0.2">
      <c r="A43" s="135" t="s">
        <v>12</v>
      </c>
      <c r="B43" s="72" t="str">
        <f>IF('KI_Zlpu_Fiú_20 '!B3=0,"-",'KI_Zlpu_Fiú_20 '!B3)</f>
        <v>Bencze Richárd</v>
      </c>
      <c r="C43" s="72">
        <f>IF('KI_Zlpu_Fiú_20 '!C3=0,"-",'KI_Zlpu_Fiú_20 '!C3)</f>
        <v>2006</v>
      </c>
      <c r="D43" s="72" t="str">
        <f>IF('KI_Zlpu_Fiú_20 '!D3=0,"-",'KI_Zlpu_Fiú_20 '!D3)</f>
        <v>Zalaegerszeg</v>
      </c>
      <c r="E43" s="72" t="str">
        <f>IF('KI_Zlpu_Fiú_20 '!E3=0,"-",'KI_Zlpu_Fiú_20 '!E3)</f>
        <v>Ganz Ábrahám Szakképzési Centrum</v>
      </c>
      <c r="F43" s="72" t="str">
        <f>IF('KI_Zlpu_Fiú_20 '!F3=0,"-",'KI_Zlpu_Fiú_20 '!F3)</f>
        <v>Zala</v>
      </c>
      <c r="G43" s="72"/>
      <c r="H43" s="72"/>
      <c r="I43" s="135">
        <f>IF('KI_Zlpu_Fiú_20 '!G3=0,"-",'KI_Zlpu_Fiú_20 '!G3)</f>
        <v>90</v>
      </c>
      <c r="J43" s="135">
        <f>IF('KI_Zlpu_Fiú_20 '!H3=0,"-",'KI_Zlpu_Fiú_20 '!H3)</f>
        <v>94</v>
      </c>
      <c r="K43" s="141">
        <f>IF('KI_Zlpu_Fiú_20 '!I3=0,"-",'KI_Zlpu_Fiú_20 '!I3)</f>
        <v>184</v>
      </c>
    </row>
    <row r="44" spans="1:11" x14ac:dyDescent="0.2">
      <c r="A44" s="135" t="s">
        <v>13</v>
      </c>
      <c r="B44" s="72" t="str">
        <f>IF('KI_Zlpu_Fiú_20 '!B4=0,"-",'KI_Zlpu_Fiú_20 '!B4)</f>
        <v>-</v>
      </c>
      <c r="C44" s="72" t="str">
        <f>IF('KI_Zlpu_Fiú_20 '!C4=0,"-",'KI_Zlpu_Fiú_20 '!C4)</f>
        <v>-</v>
      </c>
      <c r="D44" s="72" t="str">
        <f>IF('KI_Zlpu_Fiú_20 '!D4=0,"-",'KI_Zlpu_Fiú_20 '!D4)</f>
        <v>-</v>
      </c>
      <c r="E44" s="72" t="str">
        <f>IF('KI_Zlpu_Fiú_20 '!E4=0,"-",'KI_Zlpu_Fiú_20 '!E4)</f>
        <v>-</v>
      </c>
      <c r="F44" s="72" t="str">
        <f>IF('KI_Zlpu_Fiú_20 '!F4=0,"-",'KI_Zlpu_Fiú_20 '!F4)</f>
        <v>-</v>
      </c>
      <c r="G44" s="72"/>
      <c r="H44" s="72"/>
      <c r="I44" s="135" t="str">
        <f>IF('KI_Zlpu_Fiú_20 '!G4=0,"-",'KI_Zlpu_Fiú_20 '!G4)</f>
        <v>-</v>
      </c>
      <c r="J44" s="135" t="str">
        <f>IF('KI_Zlpu_Fiú_20 '!H4=0,"-",'KI_Zlpu_Fiú_20 '!H4)</f>
        <v>-</v>
      </c>
      <c r="K44" s="141" t="str">
        <f>IF('KI_Zlpu_Fiú_20 '!I4=0,"-",'KI_Zlpu_Fiú_20 '!I4)</f>
        <v>-</v>
      </c>
    </row>
    <row r="45" spans="1:11" x14ac:dyDescent="0.2">
      <c r="A45" s="135" t="s">
        <v>14</v>
      </c>
      <c r="B45" s="72" t="str">
        <f>IF('KI_Zlpu_Fiú_20 '!B5=0,"-",'KI_Zlpu_Fiú_20 '!B5)</f>
        <v>-</v>
      </c>
      <c r="C45" s="72" t="str">
        <f>IF('KI_Zlpu_Fiú_20 '!C5=0,"-",'KI_Zlpu_Fiú_20 '!C5)</f>
        <v>-</v>
      </c>
      <c r="D45" s="72" t="str">
        <f>IF('KI_Zlpu_Fiú_20 '!D5=0,"-",'KI_Zlpu_Fiú_20 '!D5)</f>
        <v>-</v>
      </c>
      <c r="E45" s="72" t="str">
        <f>IF('KI_Zlpu_Fiú_20 '!E5=0,"-",'KI_Zlpu_Fiú_20 '!E5)</f>
        <v>-</v>
      </c>
      <c r="F45" s="72" t="str">
        <f>IF('KI_Zlpu_Fiú_20 '!F5=0,"-",'KI_Zlpu_Fiú_20 '!F5)</f>
        <v>-</v>
      </c>
      <c r="G45" s="72"/>
      <c r="H45" s="72"/>
      <c r="I45" s="135" t="str">
        <f>IF('KI_Zlpu_Fiú_20 '!G5=0,"-",'KI_Zlpu_Fiú_20 '!G5)</f>
        <v>-</v>
      </c>
      <c r="J45" s="135" t="str">
        <f>IF('KI_Zlpu_Fiú_20 '!H5=0,"-",'KI_Zlpu_Fiú_20 '!H5)</f>
        <v>-</v>
      </c>
      <c r="K45" s="141" t="str">
        <f>IF('KI_Zlpu_Fiú_20 '!I5=0,"-",'KI_Zlpu_Fiú_20 '!I5)</f>
        <v>-</v>
      </c>
    </row>
    <row r="46" spans="1:11" x14ac:dyDescent="0.2">
      <c r="A46" s="135"/>
      <c r="B46" s="72"/>
      <c r="C46" s="72"/>
      <c r="D46" s="72"/>
      <c r="E46" s="72"/>
      <c r="F46" s="72"/>
      <c r="G46" s="72"/>
      <c r="H46" s="72"/>
      <c r="I46" s="72"/>
      <c r="J46" s="72"/>
      <c r="K46" s="139"/>
    </row>
    <row r="47" spans="1:11" x14ac:dyDescent="0.2">
      <c r="A47" s="111" t="s">
        <v>129</v>
      </c>
      <c r="B47" s="72"/>
      <c r="C47" s="72"/>
      <c r="D47" s="72"/>
      <c r="E47" s="72"/>
      <c r="F47" s="72"/>
      <c r="G47" s="72"/>
      <c r="H47" s="72"/>
      <c r="I47" s="72"/>
      <c r="J47" s="72"/>
      <c r="K47" s="139"/>
    </row>
    <row r="48" spans="1:11" x14ac:dyDescent="0.2">
      <c r="A48" s="135"/>
      <c r="B48" s="72" t="s">
        <v>132</v>
      </c>
      <c r="C48" s="72"/>
      <c r="D48" s="72"/>
      <c r="E48" s="72"/>
      <c r="F48" s="72"/>
      <c r="G48" s="72"/>
      <c r="H48" s="72"/>
      <c r="I48" s="72"/>
      <c r="J48" s="72"/>
      <c r="K48" s="139"/>
    </row>
    <row r="49" spans="1:11" x14ac:dyDescent="0.2">
      <c r="A49" s="135" t="s">
        <v>12</v>
      </c>
      <c r="B49" s="72" t="str">
        <f>IF('KI_Zlpu_Fiú_20 '!B3=0,"-",'KI_Zlpu_Fiú_20 '!B3)</f>
        <v>Bencze Richárd</v>
      </c>
      <c r="C49" s="72">
        <f>IF('KI_Zlpu_Fiú_20 '!C3=0,"-",'KI_Zlpu_Fiú_20 '!C3)</f>
        <v>2006</v>
      </c>
      <c r="D49" s="72"/>
      <c r="E49" s="72"/>
      <c r="F49" s="72"/>
      <c r="G49" s="72"/>
      <c r="H49" s="72"/>
      <c r="I49" s="72"/>
      <c r="J49" s="72"/>
      <c r="K49" s="139"/>
    </row>
    <row r="50" spans="1:11" x14ac:dyDescent="0.2">
      <c r="A50" s="135" t="s">
        <v>13</v>
      </c>
      <c r="B50" s="72" t="str">
        <f>IF('KI_Zlpu_Fiú_20 '!B4=0,"-",'KI_Zlpu_Fiú_20 '!B4)</f>
        <v>-</v>
      </c>
      <c r="C50" s="72" t="str">
        <f>IF('KI_Zlpu_Fiú_20 '!C4=0,"-",'KI_Zlpu_Fiú_20 '!C4)</f>
        <v>-</v>
      </c>
      <c r="D50" s="72"/>
      <c r="E50" s="72"/>
      <c r="F50" s="72"/>
      <c r="G50" s="72"/>
      <c r="H50" s="72"/>
      <c r="I50" s="72"/>
      <c r="J50" s="72"/>
      <c r="K50" s="139"/>
    </row>
    <row r="51" spans="1:11" x14ac:dyDescent="0.2">
      <c r="A51" s="135" t="s">
        <v>14</v>
      </c>
      <c r="B51" s="72" t="str">
        <f>IF('KI_Zlpu_Fiú_20 '!B5=0,"-",'KI_Zlpu_Fiú_20 '!B5)</f>
        <v>-</v>
      </c>
      <c r="C51" s="72" t="str">
        <f>IF('KI_Zlpu_Fiú_20 '!C5=0,"-",'KI_Zlpu_Fiú_20 '!C5)</f>
        <v>-</v>
      </c>
      <c r="D51" s="72"/>
      <c r="E51" s="72"/>
      <c r="F51" s="72"/>
      <c r="G51" s="72"/>
      <c r="H51" s="72"/>
      <c r="I51" s="72"/>
      <c r="J51" s="72"/>
      <c r="K51" s="139"/>
    </row>
    <row r="52" spans="1:11" x14ac:dyDescent="0.2">
      <c r="A52" s="135"/>
      <c r="B52" s="72"/>
      <c r="C52" s="72"/>
      <c r="D52" s="72"/>
      <c r="E52" s="72"/>
      <c r="F52" s="72"/>
      <c r="G52" s="72"/>
      <c r="H52" s="72"/>
      <c r="I52" s="72"/>
      <c r="J52" s="72"/>
      <c r="K52" s="139"/>
    </row>
    <row r="53" spans="1:11" x14ac:dyDescent="0.2">
      <c r="A53" s="111" t="s">
        <v>18</v>
      </c>
      <c r="B53" s="72"/>
      <c r="C53" s="72"/>
      <c r="D53" s="72"/>
      <c r="E53" s="72"/>
      <c r="F53" s="72"/>
      <c r="G53" s="72"/>
      <c r="H53" s="72"/>
      <c r="I53" s="72"/>
      <c r="J53" s="72"/>
      <c r="K53" s="139"/>
    </row>
    <row r="54" spans="1:11" x14ac:dyDescent="0.2">
      <c r="A54" s="135" t="s">
        <v>12</v>
      </c>
      <c r="B54" s="72" t="str">
        <f>IF(Áik_nylpu_Leány_20!B3=0,"-",Áik_nylpu_Leány_20!B3)</f>
        <v>Gombócz Tímea</v>
      </c>
      <c r="C54" s="72">
        <f>IF(Áik_nylpu_Leány_20!C3=0,"-",Áik_nylpu_Leány_20!C3)</f>
        <v>2008</v>
      </c>
      <c r="D54" s="72" t="str">
        <f>IF(Áik_nylpu_Leány_20!D3=0,"-",Áik_nylpu_Leány_20!D3)</f>
        <v>Zalaegerszeg</v>
      </c>
      <c r="E54" s="72" t="str">
        <f>IF(Áik_nylpu_Leány_20!E3=0,"-",Áik_nylpu_Leány_20!E3)</f>
        <v>Mindszenty József Általános Iskola Gimnázim és Kollégium</v>
      </c>
      <c r="F54" s="72" t="str">
        <f>IF(Áik_nylpu_Leány_20!F3=0,"-",Áik_nylpu_Leány_20!F3)</f>
        <v>Zala</v>
      </c>
      <c r="G54" s="72"/>
      <c r="H54" s="72"/>
      <c r="I54" s="141">
        <f>IF(Áik_nylpu_Leány_20!G3=0,"-",Áik_nylpu_Leány_20!G3)</f>
        <v>83</v>
      </c>
      <c r="J54" s="141">
        <f>IF(Áik_nylpu_Leány_20!H3=0,"-",Áik_nylpu_Leány_20!H3)</f>
        <v>82</v>
      </c>
      <c r="K54" s="141">
        <f>IF(Áik_nylpu_Leány_20!I3=0,"-",Áik_nylpu_Leány_20!I3)</f>
        <v>165</v>
      </c>
    </row>
    <row r="55" spans="1:11" x14ac:dyDescent="0.2">
      <c r="A55" s="135" t="s">
        <v>13</v>
      </c>
      <c r="B55" s="72" t="str">
        <f>IF(Áik_nylpu_Leány_20!B4=0,"-",Áik_nylpu_Leány_20!B4)</f>
        <v>Horváth Regina</v>
      </c>
      <c r="C55" s="72">
        <f>IF(Áik_nylpu_Leány_20!C4=0,"-",Áik_nylpu_Leány_20!C4)</f>
        <v>2011</v>
      </c>
      <c r="D55" s="72" t="str">
        <f>IF(Áik_nylpu_Leány_20!D4=0,"-",Áik_nylpu_Leány_20!D4)</f>
        <v>Zalaegerszeg</v>
      </c>
      <c r="E55" s="72" t="str">
        <f>IF(Áik_nylpu_Leány_20!E4=0,"-",Áik_nylpu_Leány_20!E4)</f>
        <v>Zrinyi Miklós Gimnázium</v>
      </c>
      <c r="F55" s="72" t="str">
        <f>IF(Áik_nylpu_Leány_20!F4=0,"-",Áik_nylpu_Leány_20!F4)</f>
        <v>Zala</v>
      </c>
      <c r="G55" s="72"/>
      <c r="H55" s="72"/>
      <c r="I55" s="141">
        <f>IF(Áik_nylpu_Leány_20!G4=0,"-",Áik_nylpu_Leány_20!G4)</f>
        <v>69</v>
      </c>
      <c r="J55" s="141">
        <f>IF(Áik_nylpu_Leány_20!H4=0,"-",Áik_nylpu_Leány_20!H4)</f>
        <v>75</v>
      </c>
      <c r="K55" s="141">
        <f>IF(Áik_nylpu_Leány_20!I4=0,"-",Áik_nylpu_Leány_20!I4)</f>
        <v>144</v>
      </c>
    </row>
    <row r="56" spans="1:11" x14ac:dyDescent="0.2">
      <c r="A56" s="135" t="s">
        <v>14</v>
      </c>
      <c r="B56" s="72" t="str">
        <f>IF(Áik_nylpu_Leány_20!B5=0,"-",Áik_nylpu_Leány_20!B5)</f>
        <v>Havasi Liliána</v>
      </c>
      <c r="C56" s="72">
        <f>IF(Áik_nylpu_Leány_20!C5=0,"-",Áik_nylpu_Leány_20!C5)</f>
        <v>2011</v>
      </c>
      <c r="D56" s="72" t="str">
        <f>IF(Áik_nylpu_Leány_20!D5=0,"-",Áik_nylpu_Leány_20!D5)</f>
        <v>Egervár</v>
      </c>
      <c r="E56" s="72" t="str">
        <f>IF(Áik_nylpu_Leány_20!E5=0,"-",Áik_nylpu_Leány_20!E5)</f>
        <v>Egervári László Általános Iskola</v>
      </c>
      <c r="F56" s="72" t="str">
        <f>IF(Áik_nylpu_Leány_20!F5=0,"-",Áik_nylpu_Leány_20!F5)</f>
        <v>Zala</v>
      </c>
      <c r="G56" s="72"/>
      <c r="H56" s="72"/>
      <c r="I56" s="141">
        <f>IF(Áik_nylpu_Leány_20!G5=0,"-",Áik_nylpu_Leány_20!G5)</f>
        <v>59</v>
      </c>
      <c r="J56" s="141">
        <f>IF(Áik_nylpu_Leány_20!H5=0,"-",Áik_nylpu_Leány_20!H5)</f>
        <v>63</v>
      </c>
      <c r="K56" s="141">
        <f>IF(Áik_nylpu_Leány_20!I5=0,"-",Áik_nylpu_Leány_20!I5)</f>
        <v>122</v>
      </c>
    </row>
    <row r="57" spans="1:11" x14ac:dyDescent="0.2">
      <c r="A57" s="135"/>
      <c r="B57" s="72"/>
      <c r="C57" s="72"/>
      <c r="D57" s="72"/>
      <c r="E57" s="72"/>
      <c r="F57" s="72"/>
      <c r="G57" s="72"/>
      <c r="H57" s="72"/>
      <c r="I57" s="72"/>
      <c r="J57" s="72"/>
      <c r="K57" s="139"/>
    </row>
    <row r="58" spans="1:11" x14ac:dyDescent="0.2">
      <c r="A58" s="72" t="s">
        <v>50</v>
      </c>
      <c r="B58" s="72"/>
      <c r="C58" s="72"/>
      <c r="D58" s="72"/>
      <c r="E58" s="72"/>
      <c r="F58" s="72"/>
      <c r="G58" s="72"/>
      <c r="H58" s="72"/>
      <c r="I58" s="72"/>
      <c r="J58" s="72"/>
      <c r="K58" s="139"/>
    </row>
    <row r="59" spans="1:11" x14ac:dyDescent="0.2">
      <c r="A59" s="135"/>
      <c r="B59" s="72" t="s">
        <v>132</v>
      </c>
      <c r="C59" s="72"/>
      <c r="D59" s="72"/>
      <c r="E59" s="72"/>
      <c r="F59" s="72"/>
      <c r="G59" s="72"/>
      <c r="H59" s="72"/>
      <c r="I59" s="72"/>
      <c r="J59" s="72"/>
      <c r="K59" s="139"/>
    </row>
    <row r="60" spans="1:11" x14ac:dyDescent="0.2">
      <c r="A60" s="135" t="s">
        <v>12</v>
      </c>
      <c r="B60" s="72" t="str">
        <f>IF(Áik_nylpu_Leány_20!B3=0,"-",Áik_nylpu_Leány_20!B3)</f>
        <v>Gombócz Tímea</v>
      </c>
      <c r="C60" s="72">
        <f>IF(Áik_nylpu_Leány_20!C3=0,"-",Áik_nylpu_Leány_20!C3)</f>
        <v>2008</v>
      </c>
      <c r="D60" s="72"/>
      <c r="E60" s="72"/>
      <c r="F60" s="72"/>
      <c r="G60" s="72"/>
      <c r="H60" s="72"/>
      <c r="I60" s="72"/>
      <c r="J60" s="72"/>
      <c r="K60" s="139"/>
    </row>
    <row r="61" spans="1:11" x14ac:dyDescent="0.2">
      <c r="A61" s="135" t="s">
        <v>13</v>
      </c>
      <c r="B61" s="72" t="str">
        <f>IF(Áik_nylpu_Leány_20!B4=0,"-",Áik_nylpu_Leány_20!B4)</f>
        <v>Horváth Regina</v>
      </c>
      <c r="C61" s="72">
        <f>IF(Áik_nylpu_Leány_20!C4=0,"-",Áik_nylpu_Leány_20!C4)</f>
        <v>2011</v>
      </c>
      <c r="D61" s="72"/>
      <c r="E61" s="72"/>
      <c r="F61" s="72"/>
      <c r="G61" s="72"/>
      <c r="H61" s="72"/>
      <c r="I61" s="72"/>
      <c r="J61" s="72"/>
      <c r="K61" s="139"/>
    </row>
    <row r="62" spans="1:11" x14ac:dyDescent="0.2">
      <c r="A62" s="135" t="s">
        <v>14</v>
      </c>
      <c r="B62" s="72" t="str">
        <f>IF(Áik_nylpu_Leány_20!B5=0,"-",Áik_nylpu_Leány_20!B5)</f>
        <v>Havasi Liliána</v>
      </c>
      <c r="C62" s="72">
        <f>IF(Áik_nylpu_Leány_20!C5=0,"-",Áik_nylpu_Leány_20!C5)</f>
        <v>2011</v>
      </c>
      <c r="D62" s="72"/>
      <c r="E62" s="72"/>
      <c r="F62" s="72"/>
      <c r="G62" s="72"/>
      <c r="H62" s="72"/>
      <c r="I62" s="72"/>
      <c r="J62" s="72"/>
      <c r="K62" s="139"/>
    </row>
    <row r="63" spans="1:11" x14ac:dyDescent="0.2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139"/>
    </row>
    <row r="64" spans="1:11" x14ac:dyDescent="0.2">
      <c r="A64" s="72" t="s">
        <v>19</v>
      </c>
      <c r="B64" s="72"/>
      <c r="C64" s="72"/>
      <c r="D64" s="72"/>
      <c r="E64" s="72"/>
      <c r="F64" s="72"/>
      <c r="G64" s="72"/>
      <c r="H64" s="72"/>
      <c r="I64" s="72"/>
      <c r="J64" s="72"/>
      <c r="K64" s="139"/>
    </row>
    <row r="65" spans="1:11" x14ac:dyDescent="0.2">
      <c r="A65" s="135" t="s">
        <v>12</v>
      </c>
      <c r="B65" s="72" t="str">
        <f>IF(KI_nylpu_Leány_20!B3=0,"-",KI_nylpu_Leány_20!B3)</f>
        <v>Varga Noémi Dorina</v>
      </c>
      <c r="C65" s="72">
        <f>IF(KI_nylpu_Leány_20!C3=0,"-",KI_nylpu_Leány_20!C3)</f>
        <v>2006</v>
      </c>
      <c r="D65" s="72" t="str">
        <f>IF(KI_nylpu_Leány_20!D3=0,"-",KI_nylpu_Leány_20!D3)</f>
        <v>Zalaegerszeg</v>
      </c>
      <c r="E65" s="72" t="str">
        <f>IF(KI_nylpu_Leány_20!E3=0,"-",KI_nylpu_Leány_20!E3)</f>
        <v>Zrinyi Miklós Gimnázium</v>
      </c>
      <c r="F65" s="72" t="str">
        <f>IF(KI_nylpu_Leány_20!F3=0,"-",KI_nylpu_Leány_20!F3)</f>
        <v>Zala</v>
      </c>
      <c r="G65" s="72"/>
      <c r="H65" s="72"/>
      <c r="I65" s="142">
        <f>IF(KI_nylpu_Leány_20!G3=0,"-",KI_nylpu_Leány_20!G3)</f>
        <v>67</v>
      </c>
      <c r="J65" s="142">
        <f>IF(KI_nylpu_Leány_20!H3=0,"-",KI_nylpu_Leány_20!H3)</f>
        <v>72</v>
      </c>
      <c r="K65" s="141">
        <f>IF(KI_nylpu_Leány_20!I3=0,"-",KI_nylpu_Leány_20!I3)</f>
        <v>139</v>
      </c>
    </row>
    <row r="66" spans="1:11" x14ac:dyDescent="0.2">
      <c r="A66" s="135" t="s">
        <v>13</v>
      </c>
      <c r="B66" s="72" t="str">
        <f>IF(KI_nylpu_Leány_20!B4=0,"-",KI_nylpu_Leány_20!B4)</f>
        <v>-</v>
      </c>
      <c r="C66" s="72" t="str">
        <f>IF(KI_nylpu_Leány_20!C4=0,"-",KI_nylpu_Leány_20!C4)</f>
        <v>-</v>
      </c>
      <c r="D66" s="72" t="str">
        <f>IF(KI_nylpu_Leány_20!D4=0,"-",KI_nylpu_Leány_20!D4)</f>
        <v>-</v>
      </c>
      <c r="E66" s="72" t="str">
        <f>IF(KI_nylpu_Leány_20!E4=0,"-",KI_nylpu_Leány_20!E4)</f>
        <v>-</v>
      </c>
      <c r="F66" s="72" t="str">
        <f>IF(KI_nylpu_Leány_20!F4=0,"-",KI_nylpu_Leány_20!F4)</f>
        <v>-</v>
      </c>
      <c r="G66" s="72"/>
      <c r="H66" s="72"/>
      <c r="I66" s="142" t="str">
        <f>IF(KI_nylpu_Leány_20!G4=0,"-",KI_nylpu_Leány_20!G4)</f>
        <v>-</v>
      </c>
      <c r="J66" s="142" t="str">
        <f>IF(KI_nylpu_Leány_20!H4=0,"-",KI_nylpu_Leány_20!H4)</f>
        <v>-</v>
      </c>
      <c r="K66" s="141" t="str">
        <f>IF(KI_nylpu_Leány_20!I4=0,"-",KI_nylpu_Leány_20!I4)</f>
        <v>-</v>
      </c>
    </row>
    <row r="67" spans="1:11" x14ac:dyDescent="0.2">
      <c r="A67" s="135" t="s">
        <v>14</v>
      </c>
      <c r="B67" s="72" t="str">
        <f>IF(KI_nylpu_Leány_20!B5=0,"-",KI_nylpu_Leány_20!B5)</f>
        <v>-</v>
      </c>
      <c r="C67" s="72" t="str">
        <f>IF(KI_nylpu_Leány_20!C5=0,"-",KI_nylpu_Leány_20!C5)</f>
        <v>-</v>
      </c>
      <c r="D67" s="72" t="str">
        <f>IF(KI_nylpu_Leány_20!D5=0,"-",KI_nylpu_Leány_20!D5)</f>
        <v>-</v>
      </c>
      <c r="E67" s="72" t="str">
        <f>IF(KI_nylpu_Leány_20!E5=0,"-",KI_nylpu_Leány_20!E5)</f>
        <v>-</v>
      </c>
      <c r="F67" s="72" t="str">
        <f>IF(KI_nylpu_Leány_20!F5=0,"-",KI_nylpu_Leány_20!F5)</f>
        <v>-</v>
      </c>
      <c r="G67" s="72"/>
      <c r="H67" s="72"/>
      <c r="I67" s="142" t="str">
        <f>IF(KI_nylpu_Leány_20!G5=0,"-",KI_nylpu_Leány_20!G5)</f>
        <v>-</v>
      </c>
      <c r="J67" s="142" t="str">
        <f>IF(KI_nylpu_Leány_20!H5=0,"-",KI_nylpu_Leány_20!H5)</f>
        <v>-</v>
      </c>
      <c r="K67" s="141" t="str">
        <f>IF(KI_nylpu_Leány_20!I5=0,"-",KI_nylpu_Leány_20!I5)</f>
        <v>-</v>
      </c>
    </row>
    <row r="68" spans="1:11" x14ac:dyDescent="0.2">
      <c r="A68" s="72"/>
      <c r="B68" s="72"/>
      <c r="C68" s="72"/>
      <c r="D68" s="72"/>
      <c r="E68" s="72"/>
      <c r="F68" s="72"/>
      <c r="G68" s="72"/>
      <c r="H68" s="72"/>
      <c r="I68" s="135"/>
      <c r="J68" s="135"/>
      <c r="K68" s="141"/>
    </row>
    <row r="69" spans="1:11" x14ac:dyDescent="0.2">
      <c r="A69" s="72" t="s">
        <v>51</v>
      </c>
      <c r="B69" s="72"/>
      <c r="C69" s="72"/>
      <c r="D69" s="72"/>
      <c r="E69" s="72"/>
      <c r="F69" s="72"/>
      <c r="G69" s="72"/>
      <c r="H69" s="72"/>
      <c r="I69" s="72"/>
      <c r="J69" s="72"/>
      <c r="K69" s="139"/>
    </row>
    <row r="70" spans="1:11" x14ac:dyDescent="0.2">
      <c r="A70" s="135"/>
      <c r="B70" s="72" t="s">
        <v>132</v>
      </c>
      <c r="C70" s="72"/>
      <c r="D70" s="72"/>
      <c r="E70" s="72"/>
      <c r="F70" s="72"/>
      <c r="G70" s="72"/>
      <c r="H70" s="72"/>
      <c r="I70" s="72"/>
      <c r="J70" s="72"/>
      <c r="K70" s="139"/>
    </row>
    <row r="71" spans="1:11" x14ac:dyDescent="0.2">
      <c r="A71" s="135" t="s">
        <v>12</v>
      </c>
      <c r="B71" s="72" t="str">
        <f>IF(KI_nylpu_Leány_20!B3=0,"-",KI_nylpu_Leány_20!B3)</f>
        <v>Varga Noémi Dorina</v>
      </c>
      <c r="C71" s="72">
        <f>IF(KI_nylpu_Leány_20!C3=0,"-",KI_nylpu_Leány_20!C3)</f>
        <v>2006</v>
      </c>
      <c r="D71" s="72"/>
      <c r="E71" s="72"/>
      <c r="F71" s="72"/>
      <c r="G71" s="72"/>
      <c r="H71" s="72"/>
      <c r="I71" s="72"/>
      <c r="J71" s="72"/>
      <c r="K71" s="139"/>
    </row>
    <row r="72" spans="1:11" x14ac:dyDescent="0.2">
      <c r="A72" s="135" t="s">
        <v>13</v>
      </c>
      <c r="B72" s="72" t="str">
        <f>IF(KI_nylpu_Leány_20!B4=0,"-",KI_nylpu_Leány_20!B4)</f>
        <v>-</v>
      </c>
      <c r="C72" s="72" t="str">
        <f>IF(KI_nylpu_Leány_20!C4=0,"-",KI_nylpu_Leány_20!C4)</f>
        <v>-</v>
      </c>
      <c r="D72" s="72"/>
      <c r="E72" s="72"/>
      <c r="F72" s="72"/>
      <c r="G72" s="72"/>
      <c r="H72" s="72"/>
      <c r="I72" s="72"/>
      <c r="J72" s="72"/>
      <c r="K72" s="139"/>
    </row>
    <row r="73" spans="1:11" x14ac:dyDescent="0.2">
      <c r="A73" s="135" t="s">
        <v>14</v>
      </c>
      <c r="B73" s="72" t="str">
        <f>IF(KI_nylpu_Leány_20!B5=0,"-",KI_nylpu_Leány_20!B5)</f>
        <v>-</v>
      </c>
      <c r="C73" s="72" t="str">
        <f>IF(KI_nylpu_Leány_20!C5=0,"-",KI_nylpu_Leány_20!C5)</f>
        <v>-</v>
      </c>
      <c r="D73" s="72"/>
      <c r="E73" s="72"/>
      <c r="F73" s="72"/>
      <c r="G73" s="72"/>
      <c r="H73" s="72"/>
      <c r="I73" s="72"/>
      <c r="J73" s="72"/>
      <c r="K73" s="139"/>
    </row>
    <row r="74" spans="1:11" x14ac:dyDescent="0.2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139"/>
    </row>
    <row r="75" spans="1:11" x14ac:dyDescent="0.2">
      <c r="A75" s="72" t="s">
        <v>62</v>
      </c>
      <c r="B75" s="72"/>
      <c r="C75" s="72"/>
      <c r="D75" s="72"/>
      <c r="E75" s="72"/>
      <c r="F75" s="72"/>
      <c r="G75" s="72"/>
      <c r="H75" s="72"/>
      <c r="I75" s="72"/>
      <c r="J75" s="72"/>
      <c r="K75" s="139"/>
    </row>
    <row r="76" spans="1:11" x14ac:dyDescent="0.2">
      <c r="A76" s="135" t="s">
        <v>12</v>
      </c>
      <c r="B76" s="72" t="str">
        <f>IF(Áik_Zlpu_Leány_20!B3=0,"-",Áik_Zlpu_Leány_20!B3)</f>
        <v>-</v>
      </c>
      <c r="C76" s="72" t="str">
        <f>IF(Áik_Zlpu_Leány_20!C3=0,"-",Áik_Zlpu_Leány_20!C3)</f>
        <v>-</v>
      </c>
      <c r="D76" s="72" t="str">
        <f>IF(Áik_Zlpu_Leány_20!D3=0,"-",Áik_Zlpu_Leány_20!D3)</f>
        <v>-</v>
      </c>
      <c r="E76" s="72" t="str">
        <f>IF(Áik_Zlpu_Leány_20!E3=0,"-",Áik_Zlpu_Leány_20!E3)</f>
        <v>-</v>
      </c>
      <c r="F76" s="72" t="str">
        <f>IF(Áik_Zlpu_Leány_20!F3=0,"-",Áik_Zlpu_Leány_20!F3)</f>
        <v>-</v>
      </c>
      <c r="G76" s="72"/>
      <c r="H76" s="72"/>
      <c r="I76" s="135" t="str">
        <f>IF(Áik_Zlpu_Leány_20!G3=0,"-",Áik_Zlpu_Leány_20!G3)</f>
        <v>-</v>
      </c>
      <c r="J76" s="135" t="str">
        <f>IF(Áik_Zlpu_Leány_20!H3=0,"-",Áik_Zlpu_Leány_20!H3)</f>
        <v>-</v>
      </c>
      <c r="K76" s="141" t="str">
        <f>IF(Áik_Zlpu_Leány_20!I3=0,"-",Áik_Zlpu_Leány_20!I3)</f>
        <v>-</v>
      </c>
    </row>
    <row r="77" spans="1:11" x14ac:dyDescent="0.2">
      <c r="A77" s="135" t="s">
        <v>13</v>
      </c>
      <c r="B77" s="72" t="str">
        <f>IF(Áik_Zlpu_Leány_20!B4=0,"-",Áik_Zlpu_Leány_20!B4)</f>
        <v>-</v>
      </c>
      <c r="C77" s="72" t="str">
        <f>IF(Áik_Zlpu_Leány_20!C4=0,"-",Áik_Zlpu_Leány_20!C4)</f>
        <v>-</v>
      </c>
      <c r="D77" s="72" t="str">
        <f>IF(Áik_Zlpu_Leány_20!D4=0,"-",Áik_Zlpu_Leány_20!D4)</f>
        <v>-</v>
      </c>
      <c r="E77" s="72" t="str">
        <f>IF(Áik_Zlpu_Leány_20!E4=0,"-",Áik_Zlpu_Leány_20!E4)</f>
        <v>-</v>
      </c>
      <c r="F77" s="72" t="str">
        <f>IF(Áik_Zlpu_Leány_20!F4=0,"-",Áik_Zlpu_Leány_20!F4)</f>
        <v>-</v>
      </c>
      <c r="G77" s="72"/>
      <c r="H77" s="72"/>
      <c r="I77" s="135" t="str">
        <f>IF(Áik_Zlpu_Leány_20!G4=0,"-",Áik_Zlpu_Leány_20!G4)</f>
        <v>-</v>
      </c>
      <c r="J77" s="135" t="str">
        <f>IF(Áik_Zlpu_Leány_20!H4=0,"-",Áik_Zlpu_Leány_20!H4)</f>
        <v>-</v>
      </c>
      <c r="K77" s="141" t="str">
        <f>IF(Áik_Zlpu_Leány_20!I4=0,"-",Áik_Zlpu_Leány_20!I4)</f>
        <v>-</v>
      </c>
    </row>
    <row r="78" spans="1:11" x14ac:dyDescent="0.2">
      <c r="A78" s="135" t="s">
        <v>14</v>
      </c>
      <c r="B78" s="72" t="str">
        <f>IF(Áik_Zlpu_Leány_20!B5=0,"-",Áik_Zlpu_Leány_20!B5)</f>
        <v>-</v>
      </c>
      <c r="C78" s="72" t="str">
        <f>IF(Áik_Zlpu_Leány_20!C5=0,"-",Áik_Zlpu_Leány_20!C5)</f>
        <v>-</v>
      </c>
      <c r="D78" s="72" t="str">
        <f>IF(Áik_Zlpu_Leány_20!D5=0,"-",Áik_Zlpu_Leány_20!D5)</f>
        <v>-</v>
      </c>
      <c r="E78" s="72" t="str">
        <f>IF(Áik_Zlpu_Leány_20!E5=0,"-",Áik_Zlpu_Leány_20!E5)</f>
        <v>-</v>
      </c>
      <c r="F78" s="72" t="str">
        <f>IF(Áik_Zlpu_Leány_20!F5=0,"-",Áik_Zlpu_Leány_20!F5)</f>
        <v>-</v>
      </c>
      <c r="G78" s="72"/>
      <c r="H78" s="72"/>
      <c r="I78" s="135" t="str">
        <f>IF(Áik_Zlpu_Leány_20!G5=0,"-",Áik_Zlpu_Leány_20!G5)</f>
        <v>-</v>
      </c>
      <c r="J78" s="135" t="str">
        <f>IF(Áik_Zlpu_Leány_20!H5=0,"-",Áik_Zlpu_Leány_20!H5)</f>
        <v>-</v>
      </c>
      <c r="K78" s="141" t="str">
        <f>IF(Áik_Zlpu_Leány_20!I5=0,"-",Áik_Zlpu_Leány_20!I5)</f>
        <v>-</v>
      </c>
    </row>
    <row r="79" spans="1:11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139"/>
    </row>
    <row r="80" spans="1:11" x14ac:dyDescent="0.2">
      <c r="A80" s="72" t="s">
        <v>65</v>
      </c>
      <c r="B80" s="72"/>
      <c r="C80" s="72"/>
      <c r="D80" s="72"/>
      <c r="E80" s="72"/>
      <c r="F80" s="72"/>
      <c r="G80" s="72"/>
      <c r="H80" s="72"/>
      <c r="I80" s="72"/>
      <c r="J80" s="72"/>
      <c r="K80" s="139"/>
    </row>
    <row r="81" spans="1:11" x14ac:dyDescent="0.2">
      <c r="A81" s="72"/>
      <c r="B81" s="72" t="s">
        <v>132</v>
      </c>
      <c r="C81" s="72"/>
      <c r="D81" s="72"/>
      <c r="E81" s="72"/>
      <c r="F81" s="72"/>
      <c r="G81" s="72"/>
      <c r="H81" s="72"/>
      <c r="I81" s="72"/>
      <c r="J81" s="72"/>
      <c r="K81" s="139"/>
    </row>
    <row r="82" spans="1:11" x14ac:dyDescent="0.2">
      <c r="A82" s="135" t="s">
        <v>12</v>
      </c>
      <c r="B82" s="72" t="str">
        <f>IF(Áik_Zlpu_Leány_20!B3=0,"-",Áik_Zlpu_Leány_20!B3)</f>
        <v>-</v>
      </c>
      <c r="C82" s="72" t="str">
        <f>IF(Áik_Zlpu_Leány_20!C3=0,"-",Áik_Zlpu_Leány_20!C3)</f>
        <v>-</v>
      </c>
      <c r="D82" s="72"/>
      <c r="E82" s="72"/>
      <c r="F82" s="72"/>
      <c r="G82" s="72"/>
      <c r="H82" s="72"/>
      <c r="I82" s="72"/>
      <c r="J82" s="72"/>
      <c r="K82" s="139"/>
    </row>
    <row r="83" spans="1:11" x14ac:dyDescent="0.2">
      <c r="A83" s="135" t="s">
        <v>13</v>
      </c>
      <c r="B83" s="72" t="str">
        <f>IF(Áik_Zlpu_Leány_20!B4=0,"-",Áik_Zlpu_Leány_20!B4)</f>
        <v>-</v>
      </c>
      <c r="C83" s="72" t="str">
        <f>IF(Áik_Zlpu_Leány_20!C4=0,"-",Áik_Zlpu_Leány_20!C4)</f>
        <v>-</v>
      </c>
      <c r="D83" s="72"/>
      <c r="E83" s="72"/>
      <c r="F83" s="72"/>
      <c r="G83" s="72"/>
      <c r="H83" s="72"/>
      <c r="I83" s="72"/>
      <c r="J83" s="72"/>
      <c r="K83" s="139"/>
    </row>
    <row r="84" spans="1:11" x14ac:dyDescent="0.2">
      <c r="A84" s="135" t="s">
        <v>14</v>
      </c>
      <c r="B84" s="72" t="str">
        <f>IF(Áik_Zlpu_Leány_20!B5=0,"-",Áik_Zlpu_Leány_20!B5)</f>
        <v>-</v>
      </c>
      <c r="C84" s="72" t="str">
        <f>IF(Áik_Zlpu_Leány_20!C5=0,"-",Áik_Zlpu_Leány_20!C5)</f>
        <v>-</v>
      </c>
      <c r="D84" s="72"/>
      <c r="E84" s="72"/>
      <c r="F84" s="72"/>
      <c r="G84" s="72"/>
      <c r="H84" s="72"/>
      <c r="I84" s="72"/>
      <c r="J84" s="72"/>
      <c r="K84" s="139"/>
    </row>
    <row r="85" spans="1:11" x14ac:dyDescent="0.2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139"/>
    </row>
    <row r="86" spans="1:11" x14ac:dyDescent="0.2">
      <c r="A86" s="72" t="s">
        <v>63</v>
      </c>
      <c r="B86" s="72"/>
      <c r="C86" s="72"/>
      <c r="D86" s="72"/>
      <c r="E86" s="72"/>
      <c r="F86" s="72"/>
      <c r="G86" s="72"/>
      <c r="H86" s="72"/>
      <c r="I86" s="72"/>
      <c r="J86" s="72"/>
      <c r="K86" s="139"/>
    </row>
    <row r="87" spans="1:11" x14ac:dyDescent="0.2">
      <c r="A87" s="135" t="s">
        <v>12</v>
      </c>
      <c r="B87" s="72" t="str">
        <f>IF('KI_Zlpu_Leány_20 '!B3=0,"-",'KI_Zlpu_Leány_20 '!B3)</f>
        <v>-</v>
      </c>
      <c r="C87" s="72" t="str">
        <f>IF('KI_Zlpu_Leány_20 '!C3=0,"-",'KI_Zlpu_Leány_20 '!C3)</f>
        <v>-</v>
      </c>
      <c r="D87" s="72" t="str">
        <f>IF('KI_Zlpu_Leány_20 '!D3=0,"-",'KI_Zlpu_Leány_20 '!D3)</f>
        <v>-</v>
      </c>
      <c r="E87" s="72" t="str">
        <f>IF('KI_Zlpu_Leány_20 '!E3=0,"-",'KI_Zlpu_Leány_20 '!E3)</f>
        <v>-</v>
      </c>
      <c r="F87" s="72" t="str">
        <f>IF('KI_Zlpu_Leány_20 '!F3=0,"-",'KI_Zlpu_Leány_20 '!F3)</f>
        <v>-</v>
      </c>
      <c r="G87" s="72"/>
      <c r="H87" s="72"/>
      <c r="I87" s="135" t="str">
        <f>IF('KI_Zlpu_Leány_20 '!G3=0,"-",'KI_Zlpu_Leány_20 '!G3)</f>
        <v>-</v>
      </c>
      <c r="J87" s="135" t="str">
        <f>IF('KI_Zlpu_Leány_20 '!H3=0,"-",'KI_Zlpu_Leány_20 '!H3)</f>
        <v>-</v>
      </c>
      <c r="K87" s="141" t="str">
        <f>IF('KI_Zlpu_Leány_20 '!I3=0,"-",'KI_Zlpu_Leány_20 '!I3)</f>
        <v>-</v>
      </c>
    </row>
    <row r="88" spans="1:11" x14ac:dyDescent="0.2">
      <c r="A88" s="135" t="s">
        <v>13</v>
      </c>
      <c r="B88" s="72" t="str">
        <f>IF('KI_Zlpu_Leány_20 '!B4=0,"-",'KI_Zlpu_Leány_20 '!B4)</f>
        <v>-</v>
      </c>
      <c r="C88" s="72" t="str">
        <f>IF('KI_Zlpu_Leány_20 '!C4=0,"-",'KI_Zlpu_Leány_20 '!C4)</f>
        <v>-</v>
      </c>
      <c r="D88" s="72" t="str">
        <f>IF('KI_Zlpu_Leány_20 '!D4=0,"-",'KI_Zlpu_Leány_20 '!D4)</f>
        <v>-</v>
      </c>
      <c r="E88" s="72" t="str">
        <f>IF('KI_Zlpu_Leány_20 '!E4=0,"-",'KI_Zlpu_Leány_20 '!E4)</f>
        <v>-</v>
      </c>
      <c r="F88" s="72" t="str">
        <f>IF('KI_Zlpu_Leány_20 '!F4=0,"-",'KI_Zlpu_Leány_20 '!F4)</f>
        <v>-</v>
      </c>
      <c r="G88" s="72"/>
      <c r="H88" s="72"/>
      <c r="I88" s="135" t="str">
        <f>IF('KI_Zlpu_Leány_20 '!G4=0,"-",'KI_Zlpu_Leány_20 '!G4)</f>
        <v>-</v>
      </c>
      <c r="J88" s="135" t="str">
        <f>IF('KI_Zlpu_Leány_20 '!H4=0,"-",'KI_Zlpu_Leány_20 '!H4)</f>
        <v>-</v>
      </c>
      <c r="K88" s="141" t="str">
        <f>IF('KI_Zlpu_Leány_20 '!I4=0,"-",'KI_Zlpu_Leány_20 '!I4)</f>
        <v>-</v>
      </c>
    </row>
    <row r="89" spans="1:11" x14ac:dyDescent="0.2">
      <c r="A89" s="135" t="s">
        <v>14</v>
      </c>
      <c r="B89" s="72" t="str">
        <f>IF('KI_Zlpu_Leány_20 '!B5=0,"-",'KI_Zlpu_Leány_20 '!B5)</f>
        <v>-</v>
      </c>
      <c r="C89" s="72" t="str">
        <f>IF('KI_Zlpu_Leány_20 '!C5=0,"-",'KI_Zlpu_Leány_20 '!C5)</f>
        <v>-</v>
      </c>
      <c r="D89" s="72" t="str">
        <f>IF('KI_Zlpu_Leány_20 '!D5=0,"-",'KI_Zlpu_Leány_20 '!D5)</f>
        <v>-</v>
      </c>
      <c r="E89" s="72" t="str">
        <f>IF('KI_Zlpu_Leány_20 '!E5=0,"-",'KI_Zlpu_Leány_20 '!E5)</f>
        <v>-</v>
      </c>
      <c r="F89" s="72" t="str">
        <f>IF('KI_Zlpu_Leány_20 '!F5=0,"-",'KI_Zlpu_Leány_20 '!F5)</f>
        <v>-</v>
      </c>
      <c r="G89" s="72"/>
      <c r="H89" s="72"/>
      <c r="I89" s="135" t="str">
        <f>IF('KI_Zlpu_Leány_20 '!G5=0,"-",'KI_Zlpu_Leány_20 '!G5)</f>
        <v>-</v>
      </c>
      <c r="J89" s="135" t="str">
        <f>IF('KI_Zlpu_Leány_20 '!H5=0,"-",'KI_Zlpu_Leány_20 '!H5)</f>
        <v>-</v>
      </c>
      <c r="K89" s="141" t="str">
        <f>IF('KI_Zlpu_Leány_20 '!I5=0,"-",'KI_Zlpu_Leány_20 '!I5)</f>
        <v>-</v>
      </c>
    </row>
    <row r="90" spans="1:11" x14ac:dyDescent="0.2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139"/>
    </row>
    <row r="91" spans="1:11" x14ac:dyDescent="0.2">
      <c r="A91" s="72" t="s">
        <v>66</v>
      </c>
      <c r="B91" s="72"/>
      <c r="C91" s="72"/>
      <c r="D91" s="72"/>
      <c r="E91" s="72"/>
      <c r="F91" s="72"/>
      <c r="G91" s="72"/>
      <c r="H91" s="72"/>
      <c r="I91" s="72"/>
      <c r="J91" s="72"/>
      <c r="K91" s="139"/>
    </row>
    <row r="92" spans="1:11" x14ac:dyDescent="0.2">
      <c r="A92" s="72"/>
      <c r="B92" s="72" t="s">
        <v>132</v>
      </c>
      <c r="C92" s="72"/>
      <c r="D92" s="72"/>
      <c r="E92" s="72"/>
      <c r="F92" s="72"/>
      <c r="G92" s="72"/>
      <c r="H92" s="72"/>
      <c r="I92" s="72"/>
      <c r="J92" s="72"/>
      <c r="K92" s="139"/>
    </row>
    <row r="93" spans="1:11" x14ac:dyDescent="0.2">
      <c r="A93" s="135" t="s">
        <v>12</v>
      </c>
      <c r="B93" s="72" t="str">
        <f>IF('KI_Zlpu_Leány_20 '!B3=0,"-",'KI_Zlpu_Leány_20 '!B3)</f>
        <v>-</v>
      </c>
      <c r="C93" s="72" t="str">
        <f>IF('KI_Zlpu_Leány_20 '!C3=0,"-",'KI_Zlpu_Leány_20 '!C3)</f>
        <v>-</v>
      </c>
      <c r="D93" s="72"/>
      <c r="E93" s="72"/>
      <c r="F93" s="72"/>
      <c r="G93" s="72"/>
      <c r="H93" s="72"/>
      <c r="I93" s="72"/>
      <c r="J93" s="72"/>
      <c r="K93" s="139"/>
    </row>
    <row r="94" spans="1:11" x14ac:dyDescent="0.2">
      <c r="A94" s="135" t="s">
        <v>13</v>
      </c>
      <c r="B94" s="72" t="str">
        <f>IF('KI_Zlpu_Leány_20 '!B4=0,"-",'KI_Zlpu_Leány_20 '!B4)</f>
        <v>-</v>
      </c>
      <c r="C94" s="72" t="str">
        <f>IF('KI_Zlpu_Leány_20 '!C4=0,"-",'KI_Zlpu_Leány_20 '!C4)</f>
        <v>-</v>
      </c>
      <c r="D94" s="72"/>
      <c r="E94" s="72"/>
      <c r="F94" s="72"/>
      <c r="G94" s="72"/>
      <c r="H94" s="72"/>
      <c r="I94" s="72"/>
      <c r="J94" s="72"/>
      <c r="K94" s="139"/>
    </row>
    <row r="95" spans="1:11" x14ac:dyDescent="0.2">
      <c r="A95" s="135" t="s">
        <v>14</v>
      </c>
      <c r="B95" s="72" t="str">
        <f>IF('KI_Zlpu_Leány_20 '!B5=0,"-",'KI_Zlpu_Leány_20 '!B5)</f>
        <v>-</v>
      </c>
      <c r="C95" s="72" t="str">
        <f>IF('KI_Zlpu_Leány_20 '!C5=0,"-",'KI_Zlpu_Leány_20 '!C5)</f>
        <v>-</v>
      </c>
      <c r="D95" s="72"/>
      <c r="E95" s="72"/>
      <c r="F95" s="72"/>
      <c r="G95" s="72"/>
      <c r="H95" s="72"/>
      <c r="I95" s="72"/>
      <c r="J95" s="72"/>
      <c r="K95" s="139"/>
    </row>
    <row r="96" spans="1:11" x14ac:dyDescent="0.2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139"/>
    </row>
    <row r="97" spans="1:11" x14ac:dyDescent="0.2">
      <c r="A97" s="72" t="s">
        <v>20</v>
      </c>
      <c r="B97" s="72"/>
      <c r="C97" s="72"/>
      <c r="D97" s="72"/>
      <c r="E97" s="72"/>
      <c r="F97" s="72"/>
      <c r="G97" s="72"/>
      <c r="H97" s="72"/>
      <c r="I97" s="72"/>
      <c r="J97" s="72"/>
      <c r="K97" s="139"/>
    </row>
    <row r="98" spans="1:11" x14ac:dyDescent="0.2">
      <c r="A98" s="135" t="s">
        <v>12</v>
      </c>
      <c r="B98" s="72" t="str">
        <f>IF(Áik_Lpi_Fiú_20!B3=0,"-",Áik_Lpi_Fiú_20!B3)</f>
        <v>Szedlák Ádám</v>
      </c>
      <c r="C98" s="72">
        <f>IF(Áik_Lpi_Fiú_20!C3=0,"-",Áik_Lpi_Fiú_20!C3)</f>
        <v>2010</v>
      </c>
      <c r="D98" s="72" t="str">
        <f>IF(Áik_Lpi_Fiú_20!D3=0,"-",Áik_Lpi_Fiú_20!D3)</f>
        <v>Keszthely</v>
      </c>
      <c r="E98" s="72" t="str">
        <f>IF(Áik_Lpi_Fiú_20!E3=0,"-",Áik_Lpi_Fiú_20!E3)</f>
        <v>Egry József Általános Iskola és Alapfokú Művészeti Iskola</v>
      </c>
      <c r="F98" s="72" t="str">
        <f>IF(Áik_Lpi_Fiú_20!F3=0,"-",Áik_Lpi_Fiú_20!F3)</f>
        <v>Zala</v>
      </c>
      <c r="G98" s="72"/>
      <c r="H98" s="72"/>
      <c r="I98" s="142">
        <f>IF(Áik_Lpi_Fiú_20!G3=0,"-",Áik_Lpi_Fiú_20!G3)</f>
        <v>87</v>
      </c>
      <c r="J98" s="142">
        <f>IF(Áik_Lpi_Fiú_20!H3=0,"-",Áik_Lpi_Fiú_20!H3)</f>
        <v>87</v>
      </c>
      <c r="K98" s="141">
        <f>IF(Áik_Lpi_Fiú_20!I3=0,"-",Áik_Lpi_Fiú_20!I3)</f>
        <v>174</v>
      </c>
    </row>
    <row r="99" spans="1:11" x14ac:dyDescent="0.2">
      <c r="A99" s="135" t="s">
        <v>13</v>
      </c>
      <c r="B99" s="72" t="str">
        <f>IF(Áik_Lpi_Fiú_20!B4=0,"-",Áik_Lpi_Fiú_20!B4)</f>
        <v>Szurgent Bence</v>
      </c>
      <c r="C99" s="72">
        <f>IF(Áik_Lpi_Fiú_20!C4=0,"-",Áik_Lpi_Fiú_20!C4)</f>
        <v>2010</v>
      </c>
      <c r="D99" s="72" t="str">
        <f>IF(Áik_Lpi_Fiú_20!D4=0,"-",Áik_Lpi_Fiú_20!D4)</f>
        <v>Keszthely</v>
      </c>
      <c r="E99" s="72" t="str">
        <f>IF(Áik_Lpi_Fiú_20!E4=0,"-",Áik_Lpi_Fiú_20!E4)</f>
        <v>Csány-Szendrey Általános Iskola és Alapfokú Művészeti Iskola</v>
      </c>
      <c r="F99" s="72" t="str">
        <f>IF(Áik_Lpi_Fiú_20!F4=0,"-",Áik_Lpi_Fiú_20!F4)</f>
        <v>Zala</v>
      </c>
      <c r="G99" s="72"/>
      <c r="H99" s="72"/>
      <c r="I99" s="142">
        <f>IF(Áik_Lpi_Fiú_20!G4=0,"-",Áik_Lpi_Fiú_20!G4)</f>
        <v>79</v>
      </c>
      <c r="J99" s="142">
        <f>IF(Áik_Lpi_Fiú_20!H4=0,"-",Áik_Lpi_Fiú_20!H4)</f>
        <v>69</v>
      </c>
      <c r="K99" s="141">
        <f>IF(Áik_Lpi_Fiú_20!I4=0,"-",Áik_Lpi_Fiú_20!I4)</f>
        <v>148</v>
      </c>
    </row>
    <row r="100" spans="1:11" x14ac:dyDescent="0.2">
      <c r="A100" s="135" t="s">
        <v>14</v>
      </c>
      <c r="B100" s="72" t="str">
        <f>IF(Áik_Lpi_Fiú_20!B5=0,"-",Áik_Lpi_Fiú_20!B5)</f>
        <v>Kónya Botond</v>
      </c>
      <c r="C100" s="72">
        <f>IF(Áik_Lpi_Fiú_20!C5=0,"-",Áik_Lpi_Fiú_20!C5)</f>
        <v>2011</v>
      </c>
      <c r="D100" s="72" t="str">
        <f>IF(Áik_Lpi_Fiú_20!D5=0,"-",Áik_Lpi_Fiú_20!D5)</f>
        <v>Zalaegerszeg</v>
      </c>
      <c r="E100" s="72" t="str">
        <f>IF(Áik_Lpi_Fiú_20!E5=0,"-",Áik_Lpi_Fiú_20!E5)</f>
        <v>Zalaegerszegi Dózsa György Kéttannyelvű Általános Iskola</v>
      </c>
      <c r="F100" s="72" t="str">
        <f>IF(Áik_Lpi_Fiú_20!F5=0,"-",Áik_Lpi_Fiú_20!F5)</f>
        <v>Zala</v>
      </c>
      <c r="G100" s="72"/>
      <c r="H100" s="72"/>
      <c r="I100" s="142">
        <f>IF(Áik_Lpi_Fiú_20!G5=0,"-",Áik_Lpi_Fiú_20!G5)</f>
        <v>69</v>
      </c>
      <c r="J100" s="142">
        <f>IF(Áik_Lpi_Fiú_20!H5=0,"-",Áik_Lpi_Fiú_20!H5)</f>
        <v>74</v>
      </c>
      <c r="K100" s="141">
        <f>IF(Áik_Lpi_Fiú_20!I5=0,"-",Áik_Lpi_Fiú_20!I5)</f>
        <v>143</v>
      </c>
    </row>
    <row r="101" spans="1:11" x14ac:dyDescent="0.2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139"/>
    </row>
    <row r="102" spans="1:11" x14ac:dyDescent="0.2">
      <c r="A102" s="72" t="s">
        <v>52</v>
      </c>
      <c r="B102" s="72"/>
      <c r="C102" s="72"/>
      <c r="D102" s="72"/>
      <c r="E102" s="72"/>
      <c r="F102" s="72"/>
      <c r="G102" s="72"/>
      <c r="H102" s="72"/>
      <c r="I102" s="72"/>
      <c r="J102" s="72"/>
      <c r="K102" s="139"/>
    </row>
    <row r="103" spans="1:11" x14ac:dyDescent="0.2">
      <c r="A103" s="135"/>
      <c r="B103" s="72" t="s">
        <v>132</v>
      </c>
      <c r="C103" s="72"/>
      <c r="D103" s="72"/>
      <c r="E103" s="72"/>
      <c r="F103" s="72"/>
      <c r="G103" s="72"/>
      <c r="H103" s="72"/>
      <c r="I103" s="72"/>
      <c r="J103" s="72"/>
      <c r="K103" s="139"/>
    </row>
    <row r="104" spans="1:11" x14ac:dyDescent="0.2">
      <c r="A104" s="135" t="s">
        <v>12</v>
      </c>
      <c r="B104" s="72" t="str">
        <f>IF(Áik_Lpi_Fiú_20!B3=0,"-",Áik_Lpi_Fiú_20!B3)</f>
        <v>Szedlák Ádám</v>
      </c>
      <c r="C104" s="72">
        <f>IF(Áik_Lpi_Fiú_20!C3=0,"-",Áik_Lpi_Fiú_20!C3)</f>
        <v>2010</v>
      </c>
      <c r="D104" s="72"/>
      <c r="E104" s="72"/>
      <c r="F104" s="72"/>
      <c r="G104" s="72"/>
      <c r="H104" s="72"/>
      <c r="I104" s="72"/>
      <c r="J104" s="72"/>
      <c r="K104" s="139"/>
    </row>
    <row r="105" spans="1:11" x14ac:dyDescent="0.2">
      <c r="A105" s="135" t="s">
        <v>13</v>
      </c>
      <c r="B105" s="72" t="str">
        <f>IF(Áik_Lpi_Fiú_20!B4=0,"-",Áik_Lpi_Fiú_20!B4)</f>
        <v>Szurgent Bence</v>
      </c>
      <c r="C105" s="72">
        <f>IF(Áik_Lpi_Fiú_20!C4=0,"-",Áik_Lpi_Fiú_20!C4)</f>
        <v>2010</v>
      </c>
      <c r="D105" s="72"/>
      <c r="E105" s="72"/>
      <c r="F105" s="72"/>
      <c r="G105" s="72"/>
      <c r="H105" s="72"/>
      <c r="I105" s="72"/>
      <c r="J105" s="72"/>
      <c r="K105" s="139"/>
    </row>
    <row r="106" spans="1:11" x14ac:dyDescent="0.2">
      <c r="A106" s="135" t="s">
        <v>14</v>
      </c>
      <c r="B106" s="72" t="str">
        <f>IF(Áik_Lpi_Fiú_20!B5=0,"-",Áik_Lpi_Fiú_20!B5)</f>
        <v>Kónya Botond</v>
      </c>
      <c r="C106" s="72">
        <f>IF(Áik_Lpi_Fiú_20!C5=0,"-",Áik_Lpi_Fiú_20!C5)</f>
        <v>2011</v>
      </c>
      <c r="D106" s="72"/>
      <c r="E106" s="72"/>
      <c r="F106" s="72"/>
      <c r="G106" s="72"/>
      <c r="H106" s="72"/>
      <c r="I106" s="72"/>
      <c r="J106" s="72"/>
      <c r="K106" s="139"/>
    </row>
    <row r="107" spans="1:11" x14ac:dyDescent="0.2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139"/>
    </row>
    <row r="108" spans="1:11" x14ac:dyDescent="0.2">
      <c r="A108" s="72" t="s">
        <v>21</v>
      </c>
      <c r="B108" s="72"/>
      <c r="C108" s="72"/>
      <c r="D108" s="72"/>
      <c r="E108" s="72"/>
      <c r="F108" s="72"/>
      <c r="G108" s="72"/>
      <c r="H108" s="72"/>
      <c r="I108" s="72"/>
      <c r="J108" s="72"/>
      <c r="K108" s="139"/>
    </row>
    <row r="109" spans="1:11" x14ac:dyDescent="0.2">
      <c r="A109" s="135" t="s">
        <v>12</v>
      </c>
      <c r="B109" s="72" t="str">
        <f>IF(KI_Lpi_Fiú_20!B3=0,"-",KI_Lpi_Fiú_20!B3)</f>
        <v>-</v>
      </c>
      <c r="C109" s="72" t="str">
        <f>IF(KI_Lpi_Fiú_20!C3=0,"-",KI_Lpi_Fiú_20!C3)</f>
        <v>-</v>
      </c>
      <c r="D109" s="72" t="str">
        <f>IF(KI_Lpi_Fiú_20!D3=0,"-",KI_Lpi_Fiú_20!D3)</f>
        <v>-</v>
      </c>
      <c r="E109" s="72" t="str">
        <f>IF(KI_Lpi_Fiú_20!E3=0,"-",KI_Lpi_Fiú_20!E3)</f>
        <v>-</v>
      </c>
      <c r="F109" s="72" t="str">
        <f>IF(KI_Lpi_Fiú_20!F3=0,"-",KI_Lpi_Fiú_20!F3)</f>
        <v>-</v>
      </c>
      <c r="G109" s="72"/>
      <c r="H109" s="72"/>
      <c r="I109" s="142" t="str">
        <f>IF(KI_Lpi_Fiú_20!G3=0,"-",KI_Lpi_Fiú_20!G3)</f>
        <v>-</v>
      </c>
      <c r="J109" s="142" t="str">
        <f>IF(KI_Lpi_Fiú_20!H3=0,"-",KI_Lpi_Fiú_20!H3)</f>
        <v>-</v>
      </c>
      <c r="K109" s="141" t="str">
        <f>IF(KI_Lpi_Fiú_20!I3=0,"-",KI_Lpi_Fiú_20!I3)</f>
        <v>-</v>
      </c>
    </row>
    <row r="110" spans="1:11" x14ac:dyDescent="0.2">
      <c r="A110" s="135" t="s">
        <v>13</v>
      </c>
      <c r="B110" s="72" t="str">
        <f>IF(KI_Lpi_Fiú_20!B4=0,"-",KI_Lpi_Fiú_20!B4)</f>
        <v>-</v>
      </c>
      <c r="C110" s="72" t="str">
        <f>IF(KI_Lpi_Fiú_20!C4=0,"-",KI_Lpi_Fiú_20!C4)</f>
        <v>-</v>
      </c>
      <c r="D110" s="72" t="str">
        <f>IF(KI_Lpi_Fiú_20!D4=0,"-",KI_Lpi_Fiú_20!D4)</f>
        <v>-</v>
      </c>
      <c r="E110" s="72" t="str">
        <f>IF(KI_Lpi_Fiú_20!E4=0,"-",KI_Lpi_Fiú_20!E4)</f>
        <v>-</v>
      </c>
      <c r="F110" s="72" t="str">
        <f>IF(KI_Lpi_Fiú_20!F4=0,"-",KI_Lpi_Fiú_20!F4)</f>
        <v>-</v>
      </c>
      <c r="G110" s="72"/>
      <c r="H110" s="72"/>
      <c r="I110" s="142" t="str">
        <f>IF(KI_Lpi_Fiú_20!G4=0,"-",KI_Lpi_Fiú_20!G4)</f>
        <v>-</v>
      </c>
      <c r="J110" s="142" t="str">
        <f>IF(KI_Lpi_Fiú_20!H4=0,"-",KI_Lpi_Fiú_20!H4)</f>
        <v>-</v>
      </c>
      <c r="K110" s="141" t="str">
        <f>IF(KI_Lpi_Fiú_20!I4=0,"-",KI_Lpi_Fiú_20!I4)</f>
        <v>-</v>
      </c>
    </row>
    <row r="111" spans="1:11" x14ac:dyDescent="0.2">
      <c r="A111" s="135" t="s">
        <v>14</v>
      </c>
      <c r="B111" s="72" t="str">
        <f>IF(KI_Lpi_Fiú_20!B5=0,"-",KI_Lpi_Fiú_20!B5)</f>
        <v>-</v>
      </c>
      <c r="C111" s="72" t="str">
        <f>IF(KI_Lpi_Fiú_20!C5=0,"-",KI_Lpi_Fiú_20!C5)</f>
        <v>-</v>
      </c>
      <c r="D111" s="72" t="str">
        <f>IF(KI_Lpi_Fiú_20!D5=0,"-",KI_Lpi_Fiú_20!D5)</f>
        <v>-</v>
      </c>
      <c r="E111" s="72" t="str">
        <f>IF(KI_Lpi_Fiú_20!E5=0,"-",KI_Lpi_Fiú_20!E5)</f>
        <v>-</v>
      </c>
      <c r="F111" s="72" t="str">
        <f>IF(KI_Lpi_Fiú_20!F5=0,"-",KI_Lpi_Fiú_20!F5)</f>
        <v>-</v>
      </c>
      <c r="G111" s="72"/>
      <c r="H111" s="72"/>
      <c r="I111" s="142" t="str">
        <f>IF(KI_Lpi_Fiú_20!G5=0,"-",KI_Lpi_Fiú_20!G5)</f>
        <v>-</v>
      </c>
      <c r="J111" s="142" t="str">
        <f>IF(KI_Lpi_Fiú_20!H5=0,"-",KI_Lpi_Fiú_20!H5)</f>
        <v>-</v>
      </c>
      <c r="K111" s="141" t="str">
        <f>IF(KI_Lpi_Fiú_20!I5=0,"-",KI_Lpi_Fiú_20!I5)</f>
        <v>-</v>
      </c>
    </row>
    <row r="112" spans="1:11" x14ac:dyDescent="0.2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139"/>
    </row>
    <row r="113" spans="1:11" x14ac:dyDescent="0.2">
      <c r="A113" s="72" t="s">
        <v>24</v>
      </c>
      <c r="B113" s="72"/>
      <c r="C113" s="72"/>
      <c r="D113" s="72"/>
      <c r="E113" s="72"/>
      <c r="F113" s="72"/>
      <c r="G113" s="72"/>
      <c r="H113" s="72"/>
      <c r="I113" s="72"/>
      <c r="J113" s="72"/>
      <c r="K113" s="139"/>
    </row>
    <row r="114" spans="1:11" x14ac:dyDescent="0.2">
      <c r="A114" s="135"/>
      <c r="B114" s="72" t="s">
        <v>132</v>
      </c>
      <c r="C114" s="72"/>
      <c r="D114" s="72"/>
      <c r="E114" s="72"/>
      <c r="F114" s="72"/>
      <c r="G114" s="72"/>
      <c r="H114" s="72"/>
      <c r="I114" s="72"/>
      <c r="J114" s="72"/>
      <c r="K114" s="139"/>
    </row>
    <row r="115" spans="1:11" x14ac:dyDescent="0.2">
      <c r="A115" s="135" t="s">
        <v>12</v>
      </c>
      <c r="B115" s="72" t="str">
        <f>IF(KI_Lpi_Fiú_20!B3=0,"-",KI_Lpi_Fiú_20!B3)</f>
        <v>-</v>
      </c>
      <c r="C115" s="72" t="str">
        <f>IF(KI_Lpi_Fiú_20!C3=0,"-",KI_Lpi_Fiú_20!C3)</f>
        <v>-</v>
      </c>
      <c r="D115" s="72"/>
      <c r="E115" s="72"/>
      <c r="F115" s="72"/>
      <c r="G115" s="72"/>
      <c r="H115" s="72"/>
      <c r="I115" s="72"/>
      <c r="J115" s="72"/>
      <c r="K115" s="139"/>
    </row>
    <row r="116" spans="1:11" x14ac:dyDescent="0.2">
      <c r="A116" s="135" t="s">
        <v>13</v>
      </c>
      <c r="B116" s="72" t="str">
        <f>IF(KI_Lpi_Fiú_20!B4=0,"-",KI_Lpi_Fiú_20!B4)</f>
        <v>-</v>
      </c>
      <c r="C116" s="72" t="str">
        <f>IF(KI_Lpi_Fiú_20!C4=0,"-",KI_Lpi_Fiú_20!C4)</f>
        <v>-</v>
      </c>
      <c r="D116" s="72"/>
      <c r="E116" s="72"/>
      <c r="F116" s="72"/>
      <c r="G116" s="72"/>
      <c r="H116" s="72"/>
      <c r="I116" s="72"/>
      <c r="J116" s="72"/>
      <c r="K116" s="139"/>
    </row>
    <row r="117" spans="1:11" x14ac:dyDescent="0.2">
      <c r="A117" s="135" t="s">
        <v>14</v>
      </c>
      <c r="B117" s="72" t="str">
        <f>IF(KI_Lpi_Fiú_20!B5=0,"-",KI_Lpi_Fiú_20!B5)</f>
        <v>-</v>
      </c>
      <c r="C117" s="72" t="str">
        <f>IF(KI_Lpi_Fiú_20!C5=0,"-",KI_Lpi_Fiú_20!C5)</f>
        <v>-</v>
      </c>
      <c r="D117" s="72"/>
      <c r="E117" s="72"/>
      <c r="F117" s="72"/>
      <c r="G117" s="72"/>
      <c r="H117" s="72"/>
      <c r="I117" s="72"/>
      <c r="J117" s="72"/>
      <c r="K117" s="139"/>
    </row>
    <row r="118" spans="1:11" x14ac:dyDescent="0.2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139"/>
    </row>
    <row r="119" spans="1:11" x14ac:dyDescent="0.2">
      <c r="A119" s="72" t="s">
        <v>22</v>
      </c>
      <c r="B119" s="72"/>
      <c r="C119" s="72"/>
      <c r="D119" s="72"/>
      <c r="E119" s="72"/>
      <c r="F119" s="72"/>
      <c r="G119" s="72"/>
      <c r="H119" s="72"/>
      <c r="I119" s="72"/>
      <c r="J119" s="72"/>
      <c r="K119" s="139"/>
    </row>
    <row r="120" spans="1:11" x14ac:dyDescent="0.2">
      <c r="A120" s="135" t="s">
        <v>12</v>
      </c>
      <c r="B120" s="72" t="str">
        <f>IF(Áik_Lpi_Leány_20!B3=0,"-",Áik_Lpi_Leány_20!B3)</f>
        <v>Havasi Liliána</v>
      </c>
      <c r="C120" s="72">
        <f>IF(Áik_Lpi_Leány_20!C3=0,"-",Áik_Lpi_Leány_20!C3)</f>
        <v>2011</v>
      </c>
      <c r="D120" s="72" t="str">
        <f>IF(Áik_Lpi_Leány_20!D3=0,"-",Áik_Lpi_Leány_20!D3)</f>
        <v>Egervár</v>
      </c>
      <c r="E120" s="72" t="str">
        <f>IF(Áik_Lpi_Leány_20!E3=0,"-",Áik_Lpi_Leány_20!E3)</f>
        <v>Egervári László Általános Iskola</v>
      </c>
      <c r="F120" s="72" t="str">
        <f>IF(Áik_Lpi_Leány_20!F3=0,"-",Áik_Lpi_Leány_20!F3)</f>
        <v>Zala</v>
      </c>
      <c r="G120" s="72"/>
      <c r="H120" s="72"/>
      <c r="I120" s="142">
        <f>IF(Áik_Lpi_Leány_20!G3=0,"-",Áik_Lpi_Leány_20!G3)</f>
        <v>57</v>
      </c>
      <c r="J120" s="142">
        <f>IF(Áik_Lpi_Leány_20!H3=0,"-",Áik_Lpi_Leány_20!H3)</f>
        <v>56</v>
      </c>
      <c r="K120" s="141">
        <f>IF(Áik_Lpi_Leány_20!I3=0,"-",Áik_Lpi_Leány_20!I3)</f>
        <v>113</v>
      </c>
    </row>
    <row r="121" spans="1:11" x14ac:dyDescent="0.2">
      <c r="A121" s="135" t="s">
        <v>13</v>
      </c>
      <c r="B121" s="72" t="str">
        <f>IF(Áik_Lpi_Leány_20!B4=0,"-",Áik_Lpi_Leány_20!B4)</f>
        <v>Selek Réka</v>
      </c>
      <c r="C121" s="72">
        <f>IF(Áik_Lpi_Leány_20!C4=0,"-",Áik_Lpi_Leány_20!C4)</f>
        <v>2010</v>
      </c>
      <c r="D121" s="72" t="str">
        <f>IF(Áik_Lpi_Leány_20!D4=0,"-",Áik_Lpi_Leány_20!D4)</f>
        <v>Egervár</v>
      </c>
      <c r="E121" s="72" t="str">
        <f>IF(Áik_Lpi_Leány_20!E4=0,"-",Áik_Lpi_Leány_20!E4)</f>
        <v>Egervári László Általános Iskola</v>
      </c>
      <c r="F121" s="72" t="str">
        <f>IF(Áik_Lpi_Leány_20!F4=0,"-",Áik_Lpi_Leány_20!F4)</f>
        <v>Zala</v>
      </c>
      <c r="G121" s="72"/>
      <c r="H121" s="72"/>
      <c r="I121" s="142">
        <f>IF(Áik_Lpi_Leány_20!G4=0,"-",Áik_Lpi_Leány_20!G4)</f>
        <v>44</v>
      </c>
      <c r="J121" s="142">
        <f>IF(Áik_Lpi_Leány_20!H4=0,"-",Áik_Lpi_Leány_20!H4)</f>
        <v>56</v>
      </c>
      <c r="K121" s="141">
        <f>IF(Áik_Lpi_Leány_20!I4=0,"-",Áik_Lpi_Leány_20!I4)</f>
        <v>100</v>
      </c>
    </row>
    <row r="122" spans="1:11" x14ac:dyDescent="0.2">
      <c r="A122" s="135" t="s">
        <v>14</v>
      </c>
      <c r="B122" s="72" t="str">
        <f>IF(Áik_Lpi_Leány_20!B5=0,"-",Áik_Lpi_Leány_20!B5)</f>
        <v>Aczél Alíz</v>
      </c>
      <c r="C122" s="72">
        <f>IF(Áik_Lpi_Leány_20!C5=0,"-",Áik_Lpi_Leány_20!C5)</f>
        <v>2011</v>
      </c>
      <c r="D122" s="72" t="str">
        <f>IF(Áik_Lpi_Leány_20!D5=0,"-",Áik_Lpi_Leány_20!D5)</f>
        <v>Egervár</v>
      </c>
      <c r="E122" s="72" t="str">
        <f>IF(Áik_Lpi_Leány_20!E5=0,"-",Áik_Lpi_Leány_20!E5)</f>
        <v>Egervári László Általános Iskola</v>
      </c>
      <c r="F122" s="72" t="str">
        <f>IF(Áik_Lpi_Leány_20!F5=0,"-",Áik_Lpi_Leány_20!F5)</f>
        <v>Zala</v>
      </c>
      <c r="G122" s="72"/>
      <c r="H122" s="72"/>
      <c r="I122" s="142">
        <f>IF(Áik_Lpi_Leány_20!G5=0,"-",Áik_Lpi_Leány_20!G5)</f>
        <v>33</v>
      </c>
      <c r="J122" s="142">
        <f>IF(Áik_Lpi_Leány_20!H5=0,"-",Áik_Lpi_Leány_20!H5)</f>
        <v>28</v>
      </c>
      <c r="K122" s="141">
        <f>IF(Áik_Lpi_Leány_20!I5=0,"-",Áik_Lpi_Leány_20!I5)</f>
        <v>61</v>
      </c>
    </row>
    <row r="123" spans="1:11" x14ac:dyDescent="0.2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139"/>
    </row>
    <row r="124" spans="1:11" x14ac:dyDescent="0.2">
      <c r="A124" s="72" t="s">
        <v>53</v>
      </c>
      <c r="B124" s="72"/>
      <c r="C124" s="72"/>
      <c r="D124" s="72"/>
      <c r="E124" s="72"/>
      <c r="F124" s="72"/>
      <c r="G124" s="72"/>
      <c r="H124" s="72"/>
      <c r="I124" s="72"/>
      <c r="J124" s="72"/>
      <c r="K124" s="139"/>
    </row>
    <row r="125" spans="1:11" x14ac:dyDescent="0.2">
      <c r="A125" s="135"/>
      <c r="B125" s="72" t="s">
        <v>132</v>
      </c>
      <c r="C125" s="72"/>
      <c r="D125" s="72"/>
      <c r="E125" s="72"/>
      <c r="F125" s="72"/>
      <c r="G125" s="72"/>
      <c r="H125" s="72"/>
      <c r="I125" s="72"/>
      <c r="J125" s="72"/>
      <c r="K125" s="139"/>
    </row>
    <row r="126" spans="1:11" x14ac:dyDescent="0.2">
      <c r="A126" s="135" t="s">
        <v>12</v>
      </c>
      <c r="B126" s="72" t="str">
        <f>IF(Áik_Lpi_Leány_20!B3=0,"-",Áik_Lpi_Leány_20!B3)</f>
        <v>Havasi Liliána</v>
      </c>
      <c r="C126" s="72">
        <f>IF(Áik_Lpi_Leány_20!C3=0,"-",Áik_Lpi_Leány_20!C3)</f>
        <v>2011</v>
      </c>
      <c r="D126" s="72"/>
      <c r="E126" s="72"/>
      <c r="F126" s="72"/>
      <c r="G126" s="72"/>
      <c r="H126" s="72"/>
      <c r="I126" s="72"/>
      <c r="J126" s="72"/>
      <c r="K126" s="139"/>
    </row>
    <row r="127" spans="1:11" x14ac:dyDescent="0.2">
      <c r="A127" s="135" t="s">
        <v>13</v>
      </c>
      <c r="B127" s="72" t="str">
        <f>IF(Áik_Lpi_Leány_20!B4=0,"-",Áik_Lpi_Leány_20!B4)</f>
        <v>Selek Réka</v>
      </c>
      <c r="C127" s="72">
        <f>IF(Áik_Lpi_Leány_20!C4=0,"-",Áik_Lpi_Leány_20!C4)</f>
        <v>2010</v>
      </c>
      <c r="D127" s="72"/>
      <c r="E127" s="72"/>
      <c r="F127" s="72"/>
      <c r="G127" s="72"/>
      <c r="H127" s="72"/>
      <c r="I127" s="72"/>
      <c r="J127" s="72"/>
      <c r="K127" s="139"/>
    </row>
    <row r="128" spans="1:11" x14ac:dyDescent="0.2">
      <c r="A128" s="135" t="s">
        <v>14</v>
      </c>
      <c r="B128" s="72" t="str">
        <f>IF(Áik_Lpi_Leány_20!B5=0,"-",Áik_Lpi_Leány_20!B5)</f>
        <v>Aczél Alíz</v>
      </c>
      <c r="C128" s="72">
        <f>IF(Áik_Lpi_Leány_20!C5=0,"-",Áik_Lpi_Leány_20!C5)</f>
        <v>2011</v>
      </c>
      <c r="D128" s="72"/>
      <c r="E128" s="72"/>
      <c r="F128" s="72"/>
      <c r="G128" s="72"/>
      <c r="H128" s="72"/>
      <c r="I128" s="72"/>
      <c r="J128" s="72"/>
      <c r="K128" s="139"/>
    </row>
    <row r="129" spans="1:11" x14ac:dyDescent="0.2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139"/>
    </row>
    <row r="130" spans="1:11" x14ac:dyDescent="0.2">
      <c r="A130" s="72" t="s">
        <v>23</v>
      </c>
      <c r="B130" s="72"/>
      <c r="C130" s="72"/>
      <c r="D130" s="72"/>
      <c r="E130" s="72"/>
      <c r="F130" s="72"/>
      <c r="G130" s="72"/>
      <c r="H130" s="72"/>
      <c r="I130" s="72"/>
      <c r="J130" s="72"/>
      <c r="K130" s="139"/>
    </row>
    <row r="131" spans="1:11" x14ac:dyDescent="0.2">
      <c r="A131" s="135" t="s">
        <v>12</v>
      </c>
      <c r="B131" s="72" t="str">
        <f>IF('KI Lpi_Leány_20'!B3=0,"-",'KI Lpi_Leány_20'!B3)</f>
        <v>Debreczeny Rózsa</v>
      </c>
      <c r="C131" s="72">
        <f>IF('KI Lpi_Leány_20'!C3=0,"-",'KI Lpi_Leány_20'!C3)</f>
        <v>2008</v>
      </c>
      <c r="D131" s="72" t="str">
        <f>IF('KI Lpi_Leány_20'!D3=0,"-",'KI Lpi_Leány_20'!D3)</f>
        <v>Zalaegerszeg</v>
      </c>
      <c r="E131" s="72" t="str">
        <f>IF('KI Lpi_Leány_20'!E3=0,"-",'KI Lpi_Leány_20'!E3)</f>
        <v>Zalaegerszegi SZC  Asbóth Sándor Szakképző Iskolája és Kollégiuma</v>
      </c>
      <c r="F131" s="72" t="str">
        <f>IF('KI Lpi_Leány_20'!F3=0,"-",'KI Lpi_Leány_20'!F3)</f>
        <v>Zala</v>
      </c>
      <c r="G131" s="72"/>
      <c r="H131" s="72"/>
      <c r="I131" s="135">
        <f>IF('KI Lpi_Leány_20'!G3=0,"-",'KI Lpi_Leány_20'!G3)</f>
        <v>76</v>
      </c>
      <c r="J131" s="135">
        <f>IF('KI Lpi_Leány_20'!H3=0,"-",'KI Lpi_Leány_20'!H3)</f>
        <v>76</v>
      </c>
      <c r="K131" s="141">
        <f>IF('KI Lpi_Leány_20'!I3=0,"-",'KI Lpi_Leány_20'!I3)</f>
        <v>152</v>
      </c>
    </row>
    <row r="132" spans="1:11" x14ac:dyDescent="0.2">
      <c r="A132" s="135" t="s">
        <v>13</v>
      </c>
      <c r="B132" s="72" t="str">
        <f>IF('KI Lpi_Leány_20'!B4=0,"-",'KI Lpi_Leány_20'!B4)</f>
        <v>-</v>
      </c>
      <c r="C132" s="72" t="str">
        <f>IF('KI Lpi_Leány_20'!C4=0,"-",'KI Lpi_Leány_20'!C4)</f>
        <v>-</v>
      </c>
      <c r="D132" s="72" t="str">
        <f>IF('KI Lpi_Leány_20'!D4=0,"-",'KI Lpi_Leány_20'!D4)</f>
        <v>-</v>
      </c>
      <c r="E132" s="72" t="str">
        <f>IF('KI Lpi_Leány_20'!E4=0,"-",'KI Lpi_Leány_20'!E4)</f>
        <v>-</v>
      </c>
      <c r="F132" s="72" t="str">
        <f>IF('KI Lpi_Leány_20'!F4=0,"-",'KI Lpi_Leány_20'!F4)</f>
        <v>-</v>
      </c>
      <c r="G132" s="72"/>
      <c r="H132" s="72"/>
      <c r="I132" s="135" t="str">
        <f>IF('KI Lpi_Leány_20'!G4=0,"-",'KI Lpi_Leány_20'!G4)</f>
        <v>-</v>
      </c>
      <c r="J132" s="135" t="str">
        <f>IF('KI Lpi_Leány_20'!H4=0,"-",'KI Lpi_Leány_20'!H4)</f>
        <v>-</v>
      </c>
      <c r="K132" s="141" t="str">
        <f>IF('KI Lpi_Leány_20'!I4=0,"-",'KI Lpi_Leány_20'!I4)</f>
        <v>-</v>
      </c>
    </row>
    <row r="133" spans="1:11" x14ac:dyDescent="0.2">
      <c r="A133" s="135" t="s">
        <v>14</v>
      </c>
      <c r="B133" s="72" t="str">
        <f>IF('KI Lpi_Leány_20'!B5=0,"-",'KI Lpi_Leány_20'!B5)</f>
        <v>-</v>
      </c>
      <c r="C133" s="72" t="str">
        <f>IF('KI Lpi_Leány_20'!C5=0,"-",'KI Lpi_Leány_20'!C5)</f>
        <v>-</v>
      </c>
      <c r="D133" s="72" t="str">
        <f>IF('KI Lpi_Leány_20'!D5=0,"-",'KI Lpi_Leány_20'!D5)</f>
        <v>-</v>
      </c>
      <c r="E133" s="72" t="str">
        <f>IF('KI Lpi_Leány_20'!E5=0,"-",'KI Lpi_Leány_20'!E5)</f>
        <v>-</v>
      </c>
      <c r="F133" s="72" t="str">
        <f>IF('KI Lpi_Leány_20'!F5=0,"-",'KI Lpi_Leány_20'!F5)</f>
        <v>-</v>
      </c>
      <c r="G133" s="72"/>
      <c r="H133" s="72"/>
      <c r="I133" s="135" t="str">
        <f>IF('KI Lpi_Leány_20'!G5=0,"-",'KI Lpi_Leány_20'!G5)</f>
        <v>-</v>
      </c>
      <c r="J133" s="135" t="str">
        <f>IF('KI Lpi_Leány_20'!H5=0,"-",'KI Lpi_Leány_20'!H5)</f>
        <v>-</v>
      </c>
      <c r="K133" s="141" t="str">
        <f>IF('KI Lpi_Leány_20'!I5=0,"-",'KI Lpi_Leány_20'!I5)</f>
        <v>-</v>
      </c>
    </row>
    <row r="134" spans="1:11" x14ac:dyDescent="0.2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139"/>
    </row>
    <row r="135" spans="1:11" x14ac:dyDescent="0.2">
      <c r="A135" s="72" t="s">
        <v>54</v>
      </c>
      <c r="B135" s="72"/>
      <c r="C135" s="72"/>
      <c r="D135" s="72"/>
      <c r="E135" s="72"/>
      <c r="F135" s="72"/>
      <c r="G135" s="72"/>
      <c r="H135" s="72"/>
      <c r="I135" s="72"/>
      <c r="J135" s="72"/>
      <c r="K135" s="139"/>
    </row>
    <row r="136" spans="1:11" x14ac:dyDescent="0.2">
      <c r="A136" s="135"/>
      <c r="B136" s="72" t="s">
        <v>127</v>
      </c>
      <c r="C136" s="72"/>
      <c r="D136" s="72"/>
      <c r="E136" s="72"/>
      <c r="F136" s="72"/>
      <c r="G136" s="72"/>
      <c r="H136" s="72"/>
      <c r="I136" s="72"/>
      <c r="J136" s="72"/>
      <c r="K136" s="139"/>
    </row>
    <row r="137" spans="1:11" x14ac:dyDescent="0.2">
      <c r="A137" s="135" t="s">
        <v>12</v>
      </c>
      <c r="B137" s="72" t="str">
        <f>IF('KI Lpi_Leány_20'!B3=0,"-",'KI Lpi_Leány_20'!B3)</f>
        <v>Debreczeny Rózsa</v>
      </c>
      <c r="C137" s="72">
        <f>IF('KI Lpi_Leány_20'!C3=0,"-",'KI Lpi_Leány_20'!C3)</f>
        <v>2008</v>
      </c>
      <c r="D137" s="72"/>
      <c r="E137" s="72"/>
      <c r="F137" s="72"/>
      <c r="G137" s="72"/>
      <c r="H137" s="72"/>
      <c r="I137" s="72"/>
      <c r="J137" s="72"/>
      <c r="K137" s="72"/>
    </row>
    <row r="138" spans="1:11" x14ac:dyDescent="0.2">
      <c r="A138" s="135" t="s">
        <v>13</v>
      </c>
      <c r="B138" s="72" t="str">
        <f>IF('KI Lpi_Leány_20'!B4=0,"-",'KI Lpi_Leány_20'!B4)</f>
        <v>-</v>
      </c>
      <c r="C138" s="72" t="str">
        <f>IF('KI Lpi_Leány_20'!C4=0,"-",'KI Lpi_Leány_20'!C4)</f>
        <v>-</v>
      </c>
      <c r="D138" s="72"/>
      <c r="E138" s="72"/>
      <c r="F138" s="72"/>
      <c r="G138" s="72"/>
      <c r="H138" s="72"/>
      <c r="I138" s="72"/>
      <c r="J138" s="72"/>
      <c r="K138" s="72"/>
    </row>
    <row r="139" spans="1:11" x14ac:dyDescent="0.2">
      <c r="A139" s="135" t="s">
        <v>14</v>
      </c>
      <c r="B139" s="72" t="str">
        <f>IF('KI Lpi_Leány_20'!B5=0,"-",'KI Lpi_Leány_20'!B5)</f>
        <v>-</v>
      </c>
      <c r="C139" s="72" t="str">
        <f>IF('KI Lpi_Leány_20'!C5=0,"-",'KI Lpi_Leány_20'!C5)</f>
        <v>-</v>
      </c>
      <c r="D139" s="140"/>
      <c r="E139" s="140"/>
      <c r="F139" s="72"/>
      <c r="G139" s="72"/>
      <c r="H139" s="72"/>
      <c r="I139" s="72"/>
      <c r="J139" s="72"/>
      <c r="K139" s="72"/>
    </row>
    <row r="140" spans="1:11" x14ac:dyDescent="0.2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</row>
    <row r="141" spans="1:11" x14ac:dyDescent="0.2">
      <c r="A141" s="72"/>
      <c r="B141" s="72" t="s">
        <v>133</v>
      </c>
      <c r="C141" s="72"/>
      <c r="D141" s="72"/>
      <c r="E141" s="72"/>
      <c r="F141" s="72"/>
      <c r="G141" s="72"/>
      <c r="H141" s="72"/>
      <c r="I141" s="72"/>
      <c r="J141" s="72"/>
      <c r="K141" s="72"/>
    </row>
    <row r="142" spans="1:11" x14ac:dyDescent="0.2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</row>
    <row r="143" spans="1:11" x14ac:dyDescent="0.2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</row>
    <row r="144" spans="1:11" x14ac:dyDescent="0.2">
      <c r="A144" s="72"/>
      <c r="B144" s="164" t="s">
        <v>134</v>
      </c>
      <c r="C144" s="164"/>
      <c r="D144" s="164"/>
      <c r="E144" s="72"/>
      <c r="F144" s="164" t="s">
        <v>135</v>
      </c>
      <c r="G144" s="164"/>
      <c r="H144" s="164"/>
      <c r="I144" s="164"/>
      <c r="J144" s="164"/>
      <c r="K144" s="164"/>
    </row>
  </sheetData>
  <mergeCells count="2">
    <mergeCell ref="B144:D144"/>
    <mergeCell ref="F144:K144"/>
  </mergeCells>
  <conditionalFormatting sqref="B10:K12 B21:K23 B46:K57 B65:K67">
    <cfRule type="cellIs" dxfId="20" priority="36" operator="lessThanOrEqual">
      <formula>0</formula>
    </cfRule>
  </conditionalFormatting>
  <conditionalFormatting sqref="B98:K100">
    <cfRule type="cellIs" dxfId="19" priority="35" operator="lessThanOrEqual">
      <formula>0</formula>
    </cfRule>
  </conditionalFormatting>
  <conditionalFormatting sqref="B109:K111">
    <cfRule type="cellIs" dxfId="18" priority="34" operator="lessThanOrEqual">
      <formula>0</formula>
    </cfRule>
  </conditionalFormatting>
  <conditionalFormatting sqref="B120:K122">
    <cfRule type="cellIs" dxfId="17" priority="33" operator="lessThanOrEqual">
      <formula>0</formula>
    </cfRule>
  </conditionalFormatting>
  <conditionalFormatting sqref="B131:K133">
    <cfRule type="cellIs" dxfId="16" priority="32" operator="lessThanOrEqual">
      <formula>0</formula>
    </cfRule>
  </conditionalFormatting>
  <conditionalFormatting sqref="I32:K34 I76:K89">
    <cfRule type="cellIs" dxfId="15" priority="31" operator="lessThanOrEqual">
      <formula>0</formula>
    </cfRule>
  </conditionalFormatting>
  <conditionalFormatting sqref="C10:K12">
    <cfRule type="cellIs" dxfId="14" priority="30" operator="lessThanOrEqual">
      <formula>0</formula>
    </cfRule>
  </conditionalFormatting>
  <conditionalFormatting sqref="C21:K23">
    <cfRule type="cellIs" dxfId="13" priority="29" operator="lessThanOrEqual">
      <formula>0</formula>
    </cfRule>
  </conditionalFormatting>
  <conditionalFormatting sqref="I32:K34">
    <cfRule type="cellIs" dxfId="12" priority="28" operator="lessThanOrEqual">
      <formula>0</formula>
    </cfRule>
  </conditionalFormatting>
  <conditionalFormatting sqref="I54:K56">
    <cfRule type="cellIs" dxfId="11" priority="26" operator="lessThanOrEqual">
      <formula>0</formula>
    </cfRule>
  </conditionalFormatting>
  <conditionalFormatting sqref="C65:K67">
    <cfRule type="cellIs" dxfId="10" priority="25" operator="lessThanOrEqual">
      <formula>0</formula>
    </cfRule>
  </conditionalFormatting>
  <conditionalFormatting sqref="C98:K100">
    <cfRule type="cellIs" dxfId="9" priority="22" operator="lessThanOrEqual">
      <formula>0</formula>
    </cfRule>
  </conditionalFormatting>
  <conditionalFormatting sqref="C109:K111">
    <cfRule type="cellIs" dxfId="8" priority="21" operator="lessThanOrEqual">
      <formula>0</formula>
    </cfRule>
  </conditionalFormatting>
  <conditionalFormatting sqref="C120:K122">
    <cfRule type="cellIs" dxfId="7" priority="20" operator="lessThanOrEqual">
      <formula>0</formula>
    </cfRule>
  </conditionalFormatting>
  <conditionalFormatting sqref="C131:K133">
    <cfRule type="cellIs" dxfId="6" priority="19" operator="lessThanOrEqual">
      <formula>0</formula>
    </cfRule>
  </conditionalFormatting>
  <conditionalFormatting sqref="B70:B73 C71:C73">
    <cfRule type="cellIs" dxfId="5" priority="17" operator="lessThanOrEqual">
      <formula>0</formula>
    </cfRule>
  </conditionalFormatting>
  <conditionalFormatting sqref="B59:B62 C60:C62">
    <cfRule type="cellIs" dxfId="4" priority="18" operator="lessThanOrEqual">
      <formula>0</formula>
    </cfRule>
  </conditionalFormatting>
  <conditionalFormatting sqref="B126:C128">
    <cfRule type="cellIs" dxfId="3" priority="16" operator="lessThanOrEqual">
      <formula>0</formula>
    </cfRule>
  </conditionalFormatting>
  <conditionalFormatting sqref="B126:C128">
    <cfRule type="cellIs" dxfId="2" priority="15" operator="lessThanOrEqual">
      <formula>0</formula>
    </cfRule>
  </conditionalFormatting>
  <conditionalFormatting sqref="C21:C23 D22:F23">
    <cfRule type="cellIs" dxfId="1" priority="6" operator="lessThanOrEqual">
      <formula>0</formula>
    </cfRule>
  </conditionalFormatting>
  <conditionalFormatting sqref="I43:K45">
    <cfRule type="cellIs" dxfId="0" priority="3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37" zoomScaleNormal="100" zoomScaleSheetLayoutView="100" workbookViewId="0">
      <selection activeCell="E55" sqref="E55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0" width="4.28515625" customWidth="1"/>
    <col min="11" max="12" width="4.28515625" style="72" customWidth="1"/>
    <col min="13" max="13" width="4.140625" style="72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84" t="s">
        <v>27</v>
      </c>
    </row>
    <row r="3" spans="2:16" ht="13.5" thickTop="1" x14ac:dyDescent="0.2"/>
    <row r="11" spans="2:16" x14ac:dyDescent="0.2">
      <c r="G11" s="181" t="s">
        <v>33</v>
      </c>
      <c r="H11" s="181"/>
      <c r="I11" s="181"/>
      <c r="J11" s="181"/>
      <c r="K11" s="181"/>
      <c r="L11" s="181"/>
      <c r="M11" s="181"/>
      <c r="N11" s="181"/>
      <c r="O11" s="181"/>
      <c r="P11" s="182"/>
    </row>
    <row r="12" spans="2:16" x14ac:dyDescent="0.2">
      <c r="G12" s="181"/>
      <c r="H12" s="181"/>
      <c r="I12" s="181"/>
      <c r="J12" s="181"/>
      <c r="K12" s="181"/>
      <c r="L12" s="181"/>
      <c r="M12" s="181"/>
      <c r="N12" s="181"/>
      <c r="O12" s="181"/>
      <c r="P12" s="182"/>
    </row>
    <row r="13" spans="2:16" x14ac:dyDescent="0.2">
      <c r="G13" s="181"/>
      <c r="H13" s="181"/>
      <c r="I13" s="181"/>
      <c r="J13" s="181"/>
      <c r="K13" s="181"/>
      <c r="L13" s="181"/>
      <c r="M13" s="181"/>
      <c r="N13" s="181"/>
      <c r="O13" s="181"/>
      <c r="P13" s="182"/>
    </row>
    <row r="14" spans="2:16" x14ac:dyDescent="0.2">
      <c r="G14" s="181"/>
      <c r="H14" s="181"/>
      <c r="I14" s="181"/>
      <c r="J14" s="181"/>
      <c r="K14" s="181"/>
      <c r="L14" s="181"/>
      <c r="M14" s="181"/>
      <c r="N14" s="181"/>
      <c r="O14" s="181"/>
      <c r="P14" s="182"/>
    </row>
    <row r="15" spans="2:16" x14ac:dyDescent="0.2">
      <c r="G15" s="181"/>
      <c r="H15" s="181"/>
      <c r="I15" s="181"/>
      <c r="J15" s="181"/>
      <c r="K15" s="181"/>
      <c r="L15" s="181"/>
      <c r="M15" s="181"/>
      <c r="N15" s="181"/>
      <c r="O15" s="181"/>
      <c r="P15" s="182"/>
    </row>
    <row r="16" spans="2:16" x14ac:dyDescent="0.2">
      <c r="G16" s="181"/>
      <c r="H16" s="181"/>
      <c r="I16" s="181"/>
      <c r="J16" s="181"/>
      <c r="K16" s="181"/>
      <c r="L16" s="181"/>
      <c r="M16" s="181"/>
      <c r="N16" s="181"/>
      <c r="O16" s="181"/>
      <c r="P16" s="182"/>
    </row>
    <row r="21" spans="2:17" x14ac:dyDescent="0.2">
      <c r="F21" s="176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Gombócz Tímea</v>
      </c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</row>
    <row r="22" spans="2:17" ht="12.75" customHeight="1" x14ac:dyDescent="0.2"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</row>
    <row r="23" spans="2:17" ht="12.75" customHeight="1" x14ac:dyDescent="0.2">
      <c r="B23" t="s">
        <v>8</v>
      </c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</row>
    <row r="24" spans="2:17" ht="12.75" customHeight="1" x14ac:dyDescent="0.2"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</row>
    <row r="25" spans="2:17" ht="12.75" customHeight="1" x14ac:dyDescent="0.2"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</row>
    <row r="27" spans="2:17" ht="29.25" x14ac:dyDescent="0.5">
      <c r="I27" s="179" t="s">
        <v>42</v>
      </c>
      <c r="J27" s="179"/>
      <c r="K27" s="179"/>
      <c r="L27" s="179"/>
      <c r="M27" s="179"/>
      <c r="N27" s="179"/>
    </row>
    <row r="30" spans="2:17" ht="21" customHeight="1" x14ac:dyDescent="0.2">
      <c r="F30" s="178" t="s">
        <v>34</v>
      </c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</row>
    <row r="31" spans="2:17" ht="21" customHeight="1" x14ac:dyDescent="0.2"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</row>
    <row r="32" spans="2:17" s="72" customFormat="1" ht="7.5" customHeight="1" x14ac:dyDescent="0.2">
      <c r="G32" s="79"/>
      <c r="H32" s="79"/>
      <c r="I32" s="79"/>
      <c r="J32" s="79"/>
      <c r="K32" s="79"/>
      <c r="L32" s="79"/>
      <c r="M32" s="79"/>
      <c r="N32" s="79"/>
      <c r="O32" s="79"/>
      <c r="P32" s="79"/>
    </row>
    <row r="33" spans="2:21" ht="21" customHeight="1" x14ac:dyDescent="0.2">
      <c r="E33" s="170" t="str">
        <f>Fedlap!E28</f>
        <v>ZALA</v>
      </c>
      <c r="F33" s="170"/>
      <c r="G33" s="170"/>
      <c r="H33" s="170"/>
      <c r="I33" s="170"/>
      <c r="J33" s="170"/>
      <c r="K33" s="170"/>
      <c r="L33" s="170" t="s">
        <v>78</v>
      </c>
      <c r="M33" s="170"/>
      <c r="N33" s="170"/>
      <c r="O33" s="170"/>
      <c r="P33" s="170"/>
      <c r="Q33" s="170"/>
      <c r="R33" s="170"/>
      <c r="S33" s="170"/>
    </row>
    <row r="34" spans="2:21" ht="21" customHeight="1" x14ac:dyDescent="0.2"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</row>
    <row r="35" spans="2:21" s="72" customFormat="1" ht="7.5" customHeight="1" x14ac:dyDescent="0.6"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</row>
    <row r="36" spans="2:21" ht="21" customHeight="1" x14ac:dyDescent="0.2">
      <c r="B36" s="74" t="s">
        <v>44</v>
      </c>
      <c r="D36" s="72" t="s">
        <v>67</v>
      </c>
      <c r="E36" s="17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73"/>
      <c r="G36" s="173"/>
      <c r="H36" s="173"/>
      <c r="I36" s="173"/>
      <c r="J36" s="173"/>
      <c r="K36" s="173"/>
      <c r="L36" s="173"/>
      <c r="M36" s="169"/>
      <c r="N36" s="174" t="s">
        <v>38</v>
      </c>
      <c r="O36" s="173"/>
      <c r="P36" s="173"/>
      <c r="Q36" s="173"/>
      <c r="R36" s="169"/>
    </row>
    <row r="37" spans="2:21" ht="21" customHeight="1" x14ac:dyDescent="0.2">
      <c r="E37" s="173"/>
      <c r="F37" s="173"/>
      <c r="G37" s="173"/>
      <c r="H37" s="173"/>
      <c r="I37" s="173"/>
      <c r="J37" s="173"/>
      <c r="K37" s="173"/>
      <c r="L37" s="173"/>
      <c r="M37" s="169"/>
      <c r="N37" s="173"/>
      <c r="O37" s="173"/>
      <c r="P37" s="173"/>
      <c r="Q37" s="173"/>
      <c r="R37" s="169"/>
    </row>
    <row r="38" spans="2:21" ht="7.5" customHeight="1" x14ac:dyDescent="0.2"/>
    <row r="39" spans="2:21" ht="21" customHeight="1" x14ac:dyDescent="0.2">
      <c r="B39" s="74" t="s">
        <v>45</v>
      </c>
      <c r="E39" s="17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73"/>
      <c r="G39" s="173"/>
      <c r="H39" s="173"/>
      <c r="I39" s="173"/>
      <c r="J39" s="173"/>
      <c r="K39" s="173"/>
      <c r="L39" s="174" t="s">
        <v>41</v>
      </c>
      <c r="M39" s="174"/>
      <c r="N39" s="173"/>
      <c r="O39" s="173"/>
      <c r="P39" s="173"/>
      <c r="Q39" s="173"/>
      <c r="R39" s="169"/>
    </row>
    <row r="40" spans="2:21" ht="21" customHeight="1" x14ac:dyDescent="0.2"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69"/>
    </row>
    <row r="42" spans="2:21" s="79" customFormat="1" ht="21" customHeight="1" x14ac:dyDescent="0.6">
      <c r="B42" s="74" t="s">
        <v>43</v>
      </c>
      <c r="G42" s="78"/>
      <c r="H42" s="78"/>
      <c r="I42" s="78"/>
      <c r="J42" s="180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165</v>
      </c>
      <c r="K42" s="184"/>
      <c r="L42" s="184"/>
      <c r="M42" s="92"/>
      <c r="N42" s="78"/>
      <c r="O42" s="78"/>
      <c r="P42" s="78"/>
    </row>
    <row r="43" spans="2:21" s="51" customFormat="1" ht="21" customHeight="1" x14ac:dyDescent="0.6">
      <c r="G43" s="78"/>
      <c r="H43" s="78"/>
      <c r="I43" s="78"/>
      <c r="J43" s="184"/>
      <c r="K43" s="184"/>
      <c r="L43" s="184"/>
      <c r="M43" s="92"/>
      <c r="N43" s="78"/>
      <c r="O43" s="78"/>
      <c r="P43" s="78"/>
    </row>
    <row r="44" spans="2:21" s="51" customFormat="1" ht="7.5" customHeight="1" x14ac:dyDescent="0.2"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2:21" s="51" customFormat="1" ht="21" customHeight="1" x14ac:dyDescent="0.2">
      <c r="H45" s="168" t="s">
        <v>46</v>
      </c>
      <c r="I45" s="150"/>
      <c r="J45" s="150"/>
      <c r="K45" s="150"/>
      <c r="L45" s="150"/>
      <c r="M45" s="150"/>
      <c r="N45" s="150"/>
      <c r="O45" s="150"/>
      <c r="Q45" s="81"/>
      <c r="R45" s="81"/>
    </row>
    <row r="46" spans="2:21" ht="21" customHeight="1" x14ac:dyDescent="0.2">
      <c r="G46" s="51"/>
      <c r="H46" s="150"/>
      <c r="I46" s="150"/>
      <c r="J46" s="150"/>
      <c r="K46" s="150"/>
      <c r="L46" s="150"/>
      <c r="M46" s="150"/>
      <c r="N46" s="150"/>
      <c r="O46" s="150"/>
      <c r="Q46" s="68"/>
      <c r="R46" s="68"/>
      <c r="S46" s="68"/>
      <c r="T46" s="68"/>
      <c r="U46" s="68"/>
    </row>
    <row r="47" spans="2:21" ht="7.5" customHeight="1" x14ac:dyDescent="0.2">
      <c r="G47" s="51"/>
    </row>
    <row r="48" spans="2:21" ht="21" customHeight="1" x14ac:dyDescent="0.2">
      <c r="J48" s="165" t="s">
        <v>9</v>
      </c>
      <c r="K48" s="165"/>
      <c r="L48" s="165"/>
      <c r="M48" s="89"/>
      <c r="R48" s="73"/>
    </row>
    <row r="49" spans="4:18" ht="21" customHeight="1" x14ac:dyDescent="0.2">
      <c r="J49" s="165"/>
      <c r="K49" s="165"/>
      <c r="L49" s="165"/>
      <c r="M49" s="89"/>
    </row>
    <row r="50" spans="4:18" ht="7.5" customHeight="1" x14ac:dyDescent="0.2"/>
    <row r="51" spans="4:18" s="51" customFormat="1" ht="21" customHeight="1" x14ac:dyDescent="0.2">
      <c r="F51" s="69"/>
      <c r="G51" s="69"/>
      <c r="H51" s="69"/>
      <c r="I51" s="166" t="s">
        <v>47</v>
      </c>
      <c r="J51" s="167"/>
      <c r="K51" s="167"/>
      <c r="L51" s="167"/>
      <c r="M51" s="167"/>
      <c r="N51" s="167"/>
      <c r="O51" s="69"/>
      <c r="P51" s="69"/>
    </row>
    <row r="52" spans="4:18" s="51" customFormat="1" ht="21" customHeight="1" x14ac:dyDescent="0.2">
      <c r="F52" s="69"/>
      <c r="G52" s="69"/>
      <c r="H52" s="69"/>
      <c r="I52" s="167"/>
      <c r="J52" s="167"/>
      <c r="K52" s="167"/>
      <c r="L52" s="167"/>
      <c r="M52" s="167"/>
      <c r="N52" s="167"/>
      <c r="O52" s="69"/>
      <c r="P52" s="69"/>
    </row>
    <row r="53" spans="4:18" s="51" customFormat="1" ht="12.75" customHeight="1" x14ac:dyDescent="0.2"/>
    <row r="54" spans="4:18" ht="21" customHeight="1" x14ac:dyDescent="0.2"/>
    <row r="55" spans="4:18" ht="25.5" customHeight="1" x14ac:dyDescent="0.5">
      <c r="E55" s="124" t="str">
        <f>Fedlap!E30</f>
        <v>Zalaegerszeg</v>
      </c>
      <c r="F55" s="124"/>
      <c r="G55" s="124"/>
      <c r="H55" s="124" t="str">
        <f>Fedlap!E32</f>
        <v xml:space="preserve">2022. november 11 </v>
      </c>
      <c r="I55" s="123"/>
    </row>
    <row r="56" spans="4:18" ht="12.75" customHeight="1" x14ac:dyDescent="0.2">
      <c r="D56" s="70"/>
      <c r="E56" s="70"/>
    </row>
    <row r="57" spans="4:18" ht="12.75" customHeight="1" x14ac:dyDescent="0.2">
      <c r="D57" s="70"/>
      <c r="E57" s="70"/>
    </row>
    <row r="58" spans="4:18" ht="13.5" customHeight="1" x14ac:dyDescent="0.2">
      <c r="D58" s="58"/>
      <c r="E58" s="58"/>
    </row>
    <row r="59" spans="4:18" x14ac:dyDescent="0.2">
      <c r="O59" s="51"/>
    </row>
    <row r="61" spans="4:18" ht="12.75" customHeight="1" x14ac:dyDescent="0.2">
      <c r="D61" s="70"/>
      <c r="E61" s="70"/>
    </row>
    <row r="62" spans="4:18" s="51" customFormat="1" ht="27.75" customHeight="1" x14ac:dyDescent="0.5">
      <c r="D62" s="70"/>
      <c r="E62" s="171"/>
      <c r="F62" s="169"/>
      <c r="G62" s="169"/>
      <c r="O62" s="70"/>
      <c r="P62" s="171"/>
      <c r="Q62" s="169"/>
      <c r="R62" s="169"/>
    </row>
    <row r="63" spans="4:18" ht="7.5" customHeight="1" x14ac:dyDescent="0.2"/>
    <row r="64" spans="4:18" ht="23.25" x14ac:dyDescent="0.35">
      <c r="F64" s="122" t="s">
        <v>77</v>
      </c>
      <c r="O64" s="82"/>
      <c r="P64" s="175" t="s">
        <v>79</v>
      </c>
      <c r="Q64" s="150"/>
      <c r="R64" s="150"/>
    </row>
    <row r="65" spans="4:16" ht="14.25" customHeight="1" x14ac:dyDescent="0.2"/>
    <row r="66" spans="4:16" ht="12.75" customHeight="1" x14ac:dyDescent="0.2">
      <c r="D66" s="64"/>
      <c r="E66" s="64"/>
      <c r="F66" s="65"/>
      <c r="G66" s="65"/>
    </row>
    <row r="67" spans="4:16" ht="12.75" customHeight="1" x14ac:dyDescent="0.2">
      <c r="D67" s="64"/>
      <c r="E67" s="64"/>
      <c r="F67" s="65"/>
      <c r="G67" s="65"/>
    </row>
    <row r="80" spans="4:16" x14ac:dyDescent="0.2">
      <c r="G80" s="181" t="s">
        <v>33</v>
      </c>
      <c r="H80" s="181"/>
      <c r="I80" s="181"/>
      <c r="J80" s="181"/>
      <c r="K80" s="181"/>
      <c r="L80" s="181"/>
      <c r="M80" s="181"/>
      <c r="N80" s="181"/>
      <c r="O80" s="181"/>
      <c r="P80" s="182"/>
    </row>
    <row r="81" spans="2:17" x14ac:dyDescent="0.2">
      <c r="G81" s="181"/>
      <c r="H81" s="181"/>
      <c r="I81" s="181"/>
      <c r="J81" s="181"/>
      <c r="K81" s="181"/>
      <c r="L81" s="181"/>
      <c r="M81" s="181"/>
      <c r="N81" s="181"/>
      <c r="O81" s="181"/>
      <c r="P81" s="182"/>
    </row>
    <row r="82" spans="2:17" x14ac:dyDescent="0.2">
      <c r="G82" s="181"/>
      <c r="H82" s="181"/>
      <c r="I82" s="181"/>
      <c r="J82" s="181"/>
      <c r="K82" s="181"/>
      <c r="L82" s="181"/>
      <c r="M82" s="181"/>
      <c r="N82" s="181"/>
      <c r="O82" s="181"/>
      <c r="P82" s="182"/>
    </row>
    <row r="83" spans="2:17" x14ac:dyDescent="0.2">
      <c r="G83" s="181"/>
      <c r="H83" s="181"/>
      <c r="I83" s="181"/>
      <c r="J83" s="181"/>
      <c r="K83" s="181"/>
      <c r="L83" s="181"/>
      <c r="M83" s="181"/>
      <c r="N83" s="181"/>
      <c r="O83" s="181"/>
      <c r="P83" s="182"/>
    </row>
    <row r="84" spans="2:17" x14ac:dyDescent="0.2">
      <c r="G84" s="181"/>
      <c r="H84" s="181"/>
      <c r="I84" s="181"/>
      <c r="J84" s="181"/>
      <c r="K84" s="181"/>
      <c r="L84" s="181"/>
      <c r="M84" s="181"/>
      <c r="N84" s="181"/>
      <c r="O84" s="181"/>
      <c r="P84" s="182"/>
    </row>
    <row r="85" spans="2:17" x14ac:dyDescent="0.2">
      <c r="G85" s="181"/>
      <c r="H85" s="181"/>
      <c r="I85" s="181"/>
      <c r="J85" s="181"/>
      <c r="K85" s="181"/>
      <c r="L85" s="181"/>
      <c r="M85" s="181"/>
      <c r="N85" s="181"/>
      <c r="O85" s="181"/>
      <c r="P85" s="182"/>
    </row>
    <row r="90" spans="2:17" x14ac:dyDescent="0.2">
      <c r="F90" s="176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Horváth Regina</v>
      </c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</row>
    <row r="91" spans="2:17" ht="12.75" customHeight="1" x14ac:dyDescent="0.2"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</row>
    <row r="92" spans="2:17" ht="12.75" customHeight="1" x14ac:dyDescent="0.2">
      <c r="B92" t="s">
        <v>8</v>
      </c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</row>
    <row r="93" spans="2:17" ht="12.75" customHeight="1" x14ac:dyDescent="0.2"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</row>
    <row r="94" spans="2:17" ht="12.75" customHeight="1" x14ac:dyDescent="0.2"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</row>
    <row r="96" spans="2:17" ht="29.25" x14ac:dyDescent="0.5">
      <c r="I96" s="179" t="s">
        <v>42</v>
      </c>
      <c r="J96" s="179"/>
      <c r="K96" s="179"/>
      <c r="L96" s="179"/>
      <c r="M96" s="179"/>
      <c r="N96" s="179"/>
    </row>
    <row r="99" spans="2:19" ht="21" customHeight="1" x14ac:dyDescent="0.2">
      <c r="F99" s="178" t="s">
        <v>34</v>
      </c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</row>
    <row r="100" spans="2:19" ht="21" customHeight="1" x14ac:dyDescent="0.2"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</row>
    <row r="101" spans="2:19" ht="7.5" customHeight="1" x14ac:dyDescent="0.2"/>
    <row r="102" spans="2:19" ht="21" customHeight="1" x14ac:dyDescent="0.2">
      <c r="E102" s="170" t="str">
        <f>Fedlap!E28</f>
        <v>ZALA</v>
      </c>
      <c r="F102" s="170"/>
      <c r="G102" s="170"/>
      <c r="H102" s="170"/>
      <c r="I102" s="170"/>
      <c r="J102" s="170"/>
      <c r="K102" s="170"/>
      <c r="L102" s="170" t="s">
        <v>78</v>
      </c>
      <c r="M102" s="170"/>
      <c r="N102" s="170"/>
      <c r="O102" s="170"/>
      <c r="P102" s="170"/>
      <c r="Q102" s="170"/>
      <c r="R102" s="170"/>
      <c r="S102" s="170"/>
    </row>
    <row r="103" spans="2:19" ht="21" customHeight="1" x14ac:dyDescent="0.2"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</row>
    <row r="104" spans="2:19" ht="7.5" customHeight="1" x14ac:dyDescent="0.2"/>
    <row r="105" spans="2:19" ht="21" customHeight="1" x14ac:dyDescent="0.2">
      <c r="B105" t="s">
        <v>44</v>
      </c>
      <c r="E105" s="17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73"/>
      <c r="G105" s="173"/>
      <c r="H105" s="173"/>
      <c r="I105" s="173"/>
      <c r="J105" s="173"/>
      <c r="K105" s="173"/>
      <c r="L105" s="173"/>
      <c r="M105" s="169"/>
      <c r="N105" s="174" t="s">
        <v>38</v>
      </c>
      <c r="O105" s="173"/>
      <c r="P105" s="173"/>
      <c r="Q105" s="173"/>
      <c r="R105" s="169"/>
    </row>
    <row r="106" spans="2:19" ht="21" customHeight="1" x14ac:dyDescent="0.2">
      <c r="E106" s="173"/>
      <c r="F106" s="173"/>
      <c r="G106" s="173"/>
      <c r="H106" s="173"/>
      <c r="I106" s="173"/>
      <c r="J106" s="173"/>
      <c r="K106" s="173"/>
      <c r="L106" s="173"/>
      <c r="M106" s="169"/>
      <c r="N106" s="173"/>
      <c r="O106" s="173"/>
      <c r="P106" s="173"/>
      <c r="Q106" s="173"/>
      <c r="R106" s="169"/>
    </row>
    <row r="107" spans="2:19" ht="7.5" customHeight="1" x14ac:dyDescent="0.2"/>
    <row r="108" spans="2:19" ht="21" customHeight="1" x14ac:dyDescent="0.2">
      <c r="B108" t="s">
        <v>45</v>
      </c>
      <c r="E108" s="17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73"/>
      <c r="G108" s="173"/>
      <c r="H108" s="173"/>
      <c r="I108" s="173"/>
      <c r="J108" s="173"/>
      <c r="K108" s="173"/>
      <c r="L108" s="174" t="s">
        <v>41</v>
      </c>
      <c r="M108" s="174"/>
      <c r="N108" s="173"/>
      <c r="O108" s="173"/>
      <c r="P108" s="173"/>
      <c r="Q108" s="173"/>
      <c r="R108" s="169"/>
    </row>
    <row r="109" spans="2:19" s="51" customFormat="1" ht="21" customHeight="1" x14ac:dyDescent="0.2"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69"/>
    </row>
    <row r="110" spans="2:19" s="51" customFormat="1" ht="12.75" customHeight="1" x14ac:dyDescent="0.2">
      <c r="B110" s="51" t="s">
        <v>43</v>
      </c>
      <c r="G110" s="78"/>
      <c r="H110" s="78"/>
      <c r="I110" s="78"/>
      <c r="J110" s="78"/>
      <c r="K110" s="78"/>
      <c r="L110" s="78"/>
      <c r="M110" s="78"/>
      <c r="N110" s="78"/>
      <c r="O110" s="78"/>
      <c r="P110" s="78"/>
    </row>
    <row r="111" spans="2:19" s="51" customFormat="1" ht="21" customHeight="1" x14ac:dyDescent="0.6">
      <c r="G111" s="78"/>
      <c r="H111" s="78"/>
      <c r="I111" s="78"/>
      <c r="J111" s="180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144</v>
      </c>
      <c r="K111" s="173"/>
      <c r="L111" s="173"/>
      <c r="M111" s="91"/>
      <c r="N111" s="78"/>
      <c r="O111" s="78"/>
      <c r="P111" s="78"/>
    </row>
    <row r="112" spans="2:19" ht="21" customHeight="1" x14ac:dyDescent="0.6">
      <c r="J112" s="173"/>
      <c r="K112" s="173"/>
      <c r="L112" s="173"/>
      <c r="M112" s="91"/>
    </row>
    <row r="113" spans="4:16" ht="7.5" customHeight="1" x14ac:dyDescent="0.2"/>
    <row r="114" spans="4:16" ht="21" customHeight="1" x14ac:dyDescent="0.2">
      <c r="H114" s="168" t="s">
        <v>46</v>
      </c>
      <c r="I114" s="169"/>
      <c r="J114" s="169"/>
      <c r="K114" s="169"/>
      <c r="L114" s="169"/>
      <c r="M114" s="169"/>
      <c r="N114" s="169"/>
      <c r="O114" s="169"/>
    </row>
    <row r="115" spans="4:16" ht="21" customHeight="1" x14ac:dyDescent="0.2">
      <c r="H115" s="169"/>
      <c r="I115" s="169"/>
      <c r="J115" s="169"/>
      <c r="K115" s="169"/>
      <c r="L115" s="169"/>
      <c r="M115" s="169"/>
      <c r="N115" s="169"/>
      <c r="O115" s="169"/>
    </row>
    <row r="116" spans="4:16" ht="7.5" customHeight="1" x14ac:dyDescent="0.2"/>
    <row r="117" spans="4:16" ht="21" customHeight="1" x14ac:dyDescent="0.2">
      <c r="J117" s="165" t="s">
        <v>10</v>
      </c>
      <c r="K117" s="165"/>
      <c r="L117" s="165"/>
      <c r="M117" s="89"/>
    </row>
    <row r="118" spans="4:16" ht="21" customHeight="1" x14ac:dyDescent="0.2">
      <c r="F118" s="69"/>
      <c r="G118" s="69"/>
      <c r="H118" s="69"/>
      <c r="I118" s="69"/>
      <c r="J118" s="165"/>
      <c r="K118" s="165"/>
      <c r="L118" s="165"/>
      <c r="M118" s="89"/>
      <c r="N118" s="69"/>
      <c r="O118" s="69"/>
      <c r="P118" s="69"/>
    </row>
    <row r="119" spans="4:16" ht="7.5" customHeight="1" x14ac:dyDescent="0.2">
      <c r="F119" s="69"/>
      <c r="G119" s="69"/>
      <c r="H119" s="69"/>
      <c r="I119" s="69"/>
      <c r="J119" s="69"/>
      <c r="K119" s="69"/>
      <c r="L119" s="69"/>
      <c r="M119" s="90"/>
      <c r="N119" s="69"/>
      <c r="O119" s="69"/>
      <c r="P119" s="69"/>
    </row>
    <row r="120" spans="4:16" ht="21" customHeight="1" x14ac:dyDescent="0.2">
      <c r="I120" s="166" t="s">
        <v>47</v>
      </c>
      <c r="J120" s="167"/>
      <c r="K120" s="167"/>
      <c r="L120" s="167"/>
      <c r="M120" s="167"/>
      <c r="N120" s="167"/>
    </row>
    <row r="121" spans="4:16" s="51" customFormat="1" ht="21" customHeight="1" x14ac:dyDescent="0.2">
      <c r="I121" s="167"/>
      <c r="J121" s="167"/>
      <c r="K121" s="167"/>
      <c r="L121" s="167"/>
      <c r="M121" s="167"/>
      <c r="N121" s="167"/>
    </row>
    <row r="123" spans="4:16" s="51" customFormat="1" ht="21" customHeight="1" x14ac:dyDescent="0.2">
      <c r="D123" s="66"/>
      <c r="E123" s="66"/>
    </row>
    <row r="124" spans="4:16" s="51" customFormat="1" ht="25.5" customHeight="1" x14ac:dyDescent="0.5">
      <c r="D124" s="66"/>
      <c r="E124" s="124" t="str">
        <f>Fedlap!E30</f>
        <v>Zalaegerszeg</v>
      </c>
      <c r="F124" s="124"/>
      <c r="G124" s="124"/>
      <c r="H124" s="124" t="str">
        <f>Fedlap!E32</f>
        <v xml:space="preserve">2022. november 11 </v>
      </c>
      <c r="I124" s="123"/>
    </row>
    <row r="125" spans="4:16" x14ac:dyDescent="0.2">
      <c r="F125" s="51"/>
    </row>
    <row r="128" spans="4:16" ht="12.75" customHeight="1" x14ac:dyDescent="0.2">
      <c r="D128" s="66"/>
      <c r="E128" s="66"/>
    </row>
    <row r="129" spans="4:18" ht="12.75" customHeight="1" x14ac:dyDescent="0.2">
      <c r="D129" s="66"/>
      <c r="E129" s="66"/>
    </row>
    <row r="131" spans="4:18" s="51" customFormat="1" ht="27.75" customHeight="1" x14ac:dyDescent="0.5">
      <c r="E131" s="171"/>
      <c r="F131" s="169"/>
      <c r="G131" s="169"/>
      <c r="P131" s="171"/>
      <c r="Q131" s="169"/>
      <c r="R131" s="169"/>
    </row>
    <row r="132" spans="4:18" ht="7.5" customHeight="1" x14ac:dyDescent="0.2"/>
    <row r="133" spans="4:18" ht="23.25" customHeight="1" x14ac:dyDescent="0.35">
      <c r="D133" s="64"/>
      <c r="E133" s="175" t="s">
        <v>77</v>
      </c>
      <c r="F133" s="150"/>
      <c r="G133" s="150"/>
      <c r="H133" s="121"/>
      <c r="I133" s="121"/>
      <c r="J133" s="121"/>
      <c r="K133" s="121"/>
      <c r="L133" s="121"/>
      <c r="M133" s="121"/>
      <c r="N133" s="121"/>
      <c r="O133" s="121"/>
      <c r="P133" s="175" t="s">
        <v>79</v>
      </c>
      <c r="Q133" s="150"/>
      <c r="R133" s="150"/>
    </row>
    <row r="134" spans="4:18" ht="12.75" customHeight="1" x14ac:dyDescent="0.2">
      <c r="D134" s="64"/>
      <c r="E134" s="64"/>
      <c r="F134" s="65"/>
      <c r="G134" s="65"/>
    </row>
    <row r="138" spans="4:18" ht="12.75" customHeight="1" x14ac:dyDescent="0.35">
      <c r="D138" s="183"/>
      <c r="E138" s="183"/>
      <c r="F138" s="183"/>
      <c r="G138" s="183"/>
      <c r="H138" s="169"/>
    </row>
    <row r="150" spans="6:17" x14ac:dyDescent="0.2">
      <c r="G150" s="181" t="s">
        <v>33</v>
      </c>
      <c r="H150" s="181"/>
      <c r="I150" s="181"/>
      <c r="J150" s="181"/>
      <c r="K150" s="181"/>
      <c r="L150" s="181"/>
      <c r="M150" s="181"/>
      <c r="N150" s="181"/>
      <c r="O150" s="181"/>
      <c r="P150" s="182"/>
    </row>
    <row r="151" spans="6:17" x14ac:dyDescent="0.2">
      <c r="G151" s="181"/>
      <c r="H151" s="181"/>
      <c r="I151" s="181"/>
      <c r="J151" s="181"/>
      <c r="K151" s="181"/>
      <c r="L151" s="181"/>
      <c r="M151" s="181"/>
      <c r="N151" s="181"/>
      <c r="O151" s="181"/>
      <c r="P151" s="182"/>
    </row>
    <row r="152" spans="6:17" x14ac:dyDescent="0.2">
      <c r="G152" s="181"/>
      <c r="H152" s="181"/>
      <c r="I152" s="181"/>
      <c r="J152" s="181"/>
      <c r="K152" s="181"/>
      <c r="L152" s="181"/>
      <c r="M152" s="181"/>
      <c r="N152" s="181"/>
      <c r="O152" s="181"/>
      <c r="P152" s="182"/>
    </row>
    <row r="153" spans="6:17" x14ac:dyDescent="0.2">
      <c r="G153" s="181"/>
      <c r="H153" s="181"/>
      <c r="I153" s="181"/>
      <c r="J153" s="181"/>
      <c r="K153" s="181"/>
      <c r="L153" s="181"/>
      <c r="M153" s="181"/>
      <c r="N153" s="181"/>
      <c r="O153" s="181"/>
      <c r="P153" s="182"/>
    </row>
    <row r="154" spans="6:17" x14ac:dyDescent="0.2">
      <c r="G154" s="181"/>
      <c r="H154" s="181"/>
      <c r="I154" s="181"/>
      <c r="J154" s="181"/>
      <c r="K154" s="181"/>
      <c r="L154" s="181"/>
      <c r="M154" s="181"/>
      <c r="N154" s="181"/>
      <c r="O154" s="181"/>
      <c r="P154" s="182"/>
    </row>
    <row r="155" spans="6:17" x14ac:dyDescent="0.2">
      <c r="G155" s="181"/>
      <c r="H155" s="181"/>
      <c r="I155" s="181"/>
      <c r="J155" s="181"/>
      <c r="K155" s="181"/>
      <c r="L155" s="181"/>
      <c r="M155" s="181"/>
      <c r="N155" s="181"/>
      <c r="O155" s="181"/>
      <c r="P155" s="182"/>
    </row>
    <row r="160" spans="6:17" x14ac:dyDescent="0.2">
      <c r="F160" s="176" t="str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Havasi Liliána</v>
      </c>
      <c r="G160" s="177"/>
      <c r="H160" s="177"/>
      <c r="I160" s="177"/>
      <c r="J160" s="177"/>
      <c r="K160" s="177"/>
      <c r="L160" s="177"/>
      <c r="M160" s="177"/>
      <c r="N160" s="177"/>
      <c r="O160" s="177"/>
      <c r="P160" s="177"/>
      <c r="Q160" s="177"/>
    </row>
    <row r="161" spans="2:19" ht="12.75" customHeight="1" x14ac:dyDescent="0.2">
      <c r="F161" s="177"/>
      <c r="G161" s="177"/>
      <c r="H161" s="177"/>
      <c r="I161" s="177"/>
      <c r="J161" s="177"/>
      <c r="K161" s="177"/>
      <c r="L161" s="177"/>
      <c r="M161" s="177"/>
      <c r="N161" s="177"/>
      <c r="O161" s="177"/>
      <c r="P161" s="177"/>
      <c r="Q161" s="177"/>
    </row>
    <row r="162" spans="2:19" s="51" customFormat="1" ht="12.75" customHeight="1" x14ac:dyDescent="0.2">
      <c r="B162" s="51" t="s">
        <v>8</v>
      </c>
      <c r="E162" s="78"/>
      <c r="F162" s="177"/>
      <c r="G162" s="177"/>
      <c r="H162" s="177"/>
      <c r="I162" s="177"/>
      <c r="J162" s="177"/>
      <c r="K162" s="177"/>
      <c r="L162" s="177"/>
      <c r="M162" s="177"/>
      <c r="N162" s="177"/>
      <c r="O162" s="177"/>
      <c r="P162" s="177"/>
      <c r="Q162" s="177"/>
    </row>
    <row r="163" spans="2:19" ht="12.75" customHeight="1" x14ac:dyDescent="0.2">
      <c r="E163" s="68"/>
      <c r="F163" s="177"/>
      <c r="G163" s="177"/>
      <c r="H163" s="177"/>
      <c r="I163" s="177"/>
      <c r="J163" s="177"/>
      <c r="K163" s="177"/>
      <c r="L163" s="177"/>
      <c r="M163" s="177"/>
      <c r="N163" s="177"/>
      <c r="O163" s="177"/>
      <c r="P163" s="177"/>
      <c r="Q163" s="177"/>
      <c r="R163" s="68"/>
      <c r="S163" s="68"/>
    </row>
    <row r="164" spans="2:19" ht="12.75" customHeight="1" x14ac:dyDescent="0.2">
      <c r="E164" s="68"/>
      <c r="F164" s="177"/>
      <c r="G164" s="177"/>
      <c r="H164" s="177"/>
      <c r="I164" s="177"/>
      <c r="J164" s="177"/>
      <c r="K164" s="177"/>
      <c r="L164" s="177"/>
      <c r="M164" s="177"/>
      <c r="N164" s="177"/>
      <c r="O164" s="177"/>
      <c r="P164" s="177"/>
      <c r="Q164" s="177"/>
      <c r="R164" s="68"/>
      <c r="S164" s="68"/>
    </row>
    <row r="166" spans="2:19" ht="29.25" x14ac:dyDescent="0.5">
      <c r="I166" s="179" t="s">
        <v>42</v>
      </c>
      <c r="J166" s="179"/>
      <c r="K166" s="179"/>
      <c r="L166" s="179"/>
      <c r="M166" s="179"/>
      <c r="N166" s="179"/>
    </row>
    <row r="169" spans="2:19" ht="21" customHeight="1" x14ac:dyDescent="0.2">
      <c r="F169" s="178" t="s">
        <v>34</v>
      </c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3"/>
    </row>
    <row r="170" spans="2:19" ht="21" customHeight="1" x14ac:dyDescent="0.2">
      <c r="F170" s="173"/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3"/>
    </row>
    <row r="171" spans="2:19" ht="7.5" customHeight="1" x14ac:dyDescent="0.2"/>
    <row r="172" spans="2:19" ht="21" customHeight="1" x14ac:dyDescent="0.2">
      <c r="E172" s="170" t="str">
        <f>Fedlap!E28</f>
        <v>ZALA</v>
      </c>
      <c r="F172" s="170"/>
      <c r="G172" s="170"/>
      <c r="H172" s="170"/>
      <c r="I172" s="170"/>
      <c r="J172" s="170"/>
      <c r="K172" s="170"/>
      <c r="L172" s="170" t="s">
        <v>78</v>
      </c>
      <c r="M172" s="170"/>
      <c r="N172" s="170"/>
      <c r="O172" s="170"/>
      <c r="P172" s="170"/>
      <c r="Q172" s="170"/>
      <c r="R172" s="170"/>
      <c r="S172" s="170"/>
    </row>
    <row r="173" spans="2:19" ht="21" customHeight="1" x14ac:dyDescent="0.2">
      <c r="E173" s="170"/>
      <c r="F173" s="170"/>
      <c r="G173" s="170"/>
      <c r="H173" s="170"/>
      <c r="I173" s="170"/>
      <c r="J173" s="170"/>
      <c r="K173" s="170"/>
      <c r="L173" s="170"/>
      <c r="M173" s="170"/>
      <c r="N173" s="170"/>
      <c r="O173" s="170"/>
      <c r="P173" s="170"/>
      <c r="Q173" s="170"/>
      <c r="R173" s="170"/>
      <c r="S173" s="170"/>
    </row>
    <row r="174" spans="2:19" ht="7.5" customHeight="1" x14ac:dyDescent="0.2"/>
    <row r="175" spans="2:19" ht="21" customHeight="1" x14ac:dyDescent="0.2">
      <c r="B175" t="s">
        <v>44</v>
      </c>
      <c r="E175" s="17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73"/>
      <c r="G175" s="173"/>
      <c r="H175" s="173"/>
      <c r="I175" s="173"/>
      <c r="J175" s="173"/>
      <c r="K175" s="173"/>
      <c r="L175" s="173"/>
      <c r="M175" s="169"/>
      <c r="N175" s="174" t="s">
        <v>38</v>
      </c>
      <c r="O175" s="173"/>
      <c r="P175" s="173"/>
      <c r="Q175" s="173"/>
      <c r="R175" s="169"/>
    </row>
    <row r="176" spans="2:19" ht="21" customHeight="1" x14ac:dyDescent="0.2">
      <c r="E176" s="173"/>
      <c r="F176" s="173"/>
      <c r="G176" s="173"/>
      <c r="H176" s="173"/>
      <c r="I176" s="173"/>
      <c r="J176" s="173"/>
      <c r="K176" s="173"/>
      <c r="L176" s="173"/>
      <c r="M176" s="169"/>
      <c r="N176" s="173"/>
      <c r="O176" s="173"/>
      <c r="P176" s="173"/>
      <c r="Q176" s="173"/>
      <c r="R176" s="169"/>
    </row>
    <row r="177" spans="2:23" ht="7.5" customHeight="1" x14ac:dyDescent="0.2"/>
    <row r="178" spans="2:23" ht="21" customHeight="1" x14ac:dyDescent="0.2">
      <c r="B178" t="s">
        <v>45</v>
      </c>
      <c r="E178" s="17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73"/>
      <c r="G178" s="173"/>
      <c r="H178" s="173"/>
      <c r="I178" s="173"/>
      <c r="J178" s="173"/>
      <c r="K178" s="173"/>
      <c r="L178" s="174" t="s">
        <v>41</v>
      </c>
      <c r="M178" s="174"/>
      <c r="N178" s="173"/>
      <c r="O178" s="173"/>
      <c r="P178" s="173"/>
      <c r="Q178" s="173"/>
      <c r="R178" s="169"/>
    </row>
    <row r="179" spans="2:23" s="51" customFormat="1" ht="21" customHeight="1" x14ac:dyDescent="0.2">
      <c r="E179" s="173"/>
      <c r="F179" s="173"/>
      <c r="G179" s="173"/>
      <c r="H179" s="173"/>
      <c r="I179" s="173"/>
      <c r="J179" s="173"/>
      <c r="K179" s="173"/>
      <c r="L179" s="173"/>
      <c r="M179" s="173"/>
      <c r="N179" s="173"/>
      <c r="O179" s="173"/>
      <c r="P179" s="173"/>
      <c r="Q179" s="173"/>
      <c r="R179" s="169"/>
      <c r="W179" s="83"/>
    </row>
    <row r="180" spans="2:23" ht="12.75" customHeight="1" x14ac:dyDescent="0.2">
      <c r="E180" s="68"/>
      <c r="F180" s="68"/>
      <c r="G180" s="68"/>
      <c r="H180" s="68"/>
      <c r="I180" s="68"/>
      <c r="J180" s="68"/>
      <c r="K180" s="68"/>
      <c r="L180" s="68"/>
      <c r="M180" s="87"/>
      <c r="N180" s="68"/>
      <c r="O180" s="68"/>
      <c r="P180" s="68"/>
      <c r="Q180" s="68"/>
      <c r="R180" s="68"/>
      <c r="S180" s="68"/>
    </row>
    <row r="181" spans="2:23" ht="21" customHeight="1" x14ac:dyDescent="0.2">
      <c r="B181" t="s">
        <v>43</v>
      </c>
      <c r="E181" s="68"/>
      <c r="F181" s="68"/>
      <c r="G181" s="68"/>
      <c r="H181" s="68"/>
      <c r="I181" s="68"/>
      <c r="J181" s="180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122</v>
      </c>
      <c r="K181" s="180"/>
      <c r="L181" s="180"/>
      <c r="M181" s="88"/>
      <c r="N181" s="68"/>
      <c r="O181" s="68"/>
      <c r="P181" s="68"/>
      <c r="Q181" s="68"/>
      <c r="R181" s="68"/>
      <c r="S181" s="68"/>
    </row>
    <row r="182" spans="2:23" ht="21" customHeight="1" x14ac:dyDescent="0.2">
      <c r="J182" s="180"/>
      <c r="K182" s="180"/>
      <c r="L182" s="180"/>
      <c r="M182" s="88"/>
    </row>
    <row r="183" spans="2:23" ht="7.5" customHeight="1" x14ac:dyDescent="0.2"/>
    <row r="184" spans="2:23" ht="21" customHeight="1" x14ac:dyDescent="0.2">
      <c r="H184" s="168" t="s">
        <v>46</v>
      </c>
      <c r="I184" s="169"/>
      <c r="J184" s="169"/>
      <c r="K184" s="169"/>
      <c r="L184" s="169"/>
      <c r="M184" s="169"/>
      <c r="N184" s="169"/>
      <c r="O184" s="169"/>
    </row>
    <row r="185" spans="2:23" ht="21" customHeight="1" x14ac:dyDescent="0.2">
      <c r="H185" s="169"/>
      <c r="I185" s="169"/>
      <c r="J185" s="169"/>
      <c r="K185" s="169"/>
      <c r="L185" s="169"/>
      <c r="M185" s="169"/>
      <c r="N185" s="169"/>
      <c r="O185" s="169"/>
    </row>
    <row r="186" spans="2:23" ht="7.5" customHeight="1" x14ac:dyDescent="0.2"/>
    <row r="187" spans="2:23" ht="21" customHeight="1" x14ac:dyDescent="0.2">
      <c r="J187" s="165" t="s">
        <v>11</v>
      </c>
      <c r="K187" s="165"/>
      <c r="L187" s="165"/>
      <c r="M187" s="89"/>
    </row>
    <row r="188" spans="2:23" ht="21" customHeight="1" x14ac:dyDescent="0.2">
      <c r="F188" s="69"/>
      <c r="G188" s="69"/>
      <c r="H188" s="69"/>
      <c r="I188" s="69"/>
      <c r="J188" s="165"/>
      <c r="K188" s="165"/>
      <c r="L188" s="165"/>
      <c r="M188" s="89"/>
      <c r="N188" s="69"/>
      <c r="O188" s="69"/>
      <c r="P188" s="69"/>
    </row>
    <row r="189" spans="2:23" ht="7.5" customHeight="1" x14ac:dyDescent="0.2">
      <c r="F189" s="69"/>
      <c r="G189" s="69"/>
      <c r="H189" s="69"/>
      <c r="I189" s="69"/>
      <c r="J189" s="69"/>
      <c r="K189" s="69"/>
      <c r="L189" s="69"/>
      <c r="M189" s="90"/>
      <c r="N189" s="69"/>
      <c r="O189" s="69"/>
      <c r="P189" s="69"/>
    </row>
    <row r="190" spans="2:23" ht="21" customHeight="1" x14ac:dyDescent="0.2">
      <c r="I190" s="166" t="s">
        <v>47</v>
      </c>
      <c r="J190" s="167"/>
      <c r="K190" s="167"/>
      <c r="L190" s="167"/>
      <c r="M190" s="167"/>
      <c r="N190" s="167"/>
    </row>
    <row r="191" spans="2:23" ht="21" customHeight="1" x14ac:dyDescent="0.2">
      <c r="I191" s="167"/>
      <c r="J191" s="167"/>
      <c r="K191" s="167"/>
      <c r="L191" s="167"/>
      <c r="M191" s="167"/>
      <c r="N191" s="167"/>
    </row>
    <row r="193" spans="4:18" s="51" customFormat="1" ht="21" customHeight="1" x14ac:dyDescent="0.2">
      <c r="D193" s="66"/>
      <c r="E193" s="66"/>
    </row>
    <row r="194" spans="4:18" s="51" customFormat="1" ht="25.5" customHeight="1" x14ac:dyDescent="0.5">
      <c r="D194" s="66"/>
      <c r="E194" s="124" t="str">
        <f>Fedlap!E30</f>
        <v>Zalaegerszeg</v>
      </c>
      <c r="F194" s="124"/>
      <c r="G194" s="124"/>
      <c r="H194" s="124" t="str">
        <f>Fedlap!E32</f>
        <v xml:space="preserve">2022. november 11 </v>
      </c>
      <c r="I194" s="123"/>
    </row>
    <row r="198" spans="4:18" s="51" customFormat="1" ht="12.75" customHeight="1" x14ac:dyDescent="0.2">
      <c r="D198" s="66"/>
      <c r="E198" s="66"/>
    </row>
    <row r="199" spans="4:18" s="51" customFormat="1" ht="12.75" customHeight="1" x14ac:dyDescent="0.2">
      <c r="D199" s="66"/>
      <c r="E199" s="66"/>
    </row>
    <row r="201" spans="4:18" ht="27.75" customHeight="1" x14ac:dyDescent="0.5">
      <c r="E201" s="171"/>
      <c r="F201" s="169"/>
      <c r="G201" s="169"/>
      <c r="P201" s="171"/>
      <c r="Q201" s="169"/>
      <c r="R201" s="169"/>
    </row>
    <row r="202" spans="4:18" ht="7.5" customHeight="1" x14ac:dyDescent="0.2"/>
    <row r="203" spans="4:18" s="51" customFormat="1" ht="23.25" customHeight="1" x14ac:dyDescent="0.35">
      <c r="D203" s="64"/>
      <c r="E203" s="175" t="s">
        <v>77</v>
      </c>
      <c r="F203" s="150"/>
      <c r="G203" s="150"/>
      <c r="H203" s="79"/>
      <c r="I203" s="79"/>
      <c r="J203" s="79"/>
      <c r="K203" s="79"/>
      <c r="L203" s="79"/>
      <c r="M203" s="79"/>
      <c r="N203" s="79"/>
      <c r="O203" s="79"/>
      <c r="P203" s="175" t="s">
        <v>79</v>
      </c>
      <c r="Q203" s="150"/>
      <c r="R203" s="150"/>
    </row>
    <row r="204" spans="4:18" s="51" customFormat="1" ht="12.75" customHeight="1" x14ac:dyDescent="0.2">
      <c r="D204" s="64"/>
      <c r="E204" s="64"/>
      <c r="F204" s="65"/>
      <c r="G204" s="65"/>
    </row>
    <row r="208" spans="4:18" ht="12.75" customHeight="1" x14ac:dyDescent="0.35">
      <c r="D208" s="67"/>
      <c r="E208" s="67"/>
      <c r="F208" s="67"/>
      <c r="G208" s="67"/>
      <c r="H208" s="68"/>
    </row>
  </sheetData>
  <mergeCells count="54"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zoomScaleNormal="100" zoomScaleSheetLayoutView="100" workbookViewId="0">
      <selection activeCell="E64" sqref="E64:S64"/>
    </sheetView>
  </sheetViews>
  <sheetFormatPr defaultRowHeight="12.75" x14ac:dyDescent="0.2"/>
  <cols>
    <col min="1" max="1" width="6.42578125" style="72" customWidth="1"/>
    <col min="2" max="2" width="23.85546875" style="72" customWidth="1"/>
    <col min="3" max="3" width="5.5703125" style="72" customWidth="1"/>
    <col min="4" max="4" width="0.140625" style="72" customWidth="1"/>
    <col min="5" max="6" width="9.140625" style="72" customWidth="1"/>
    <col min="7" max="7" width="7.28515625" style="72" customWidth="1"/>
    <col min="8" max="9" width="9.140625" style="72"/>
    <col min="10" max="12" width="4.28515625" style="72" customWidth="1"/>
    <col min="13" max="13" width="4.140625" style="72" customWidth="1"/>
    <col min="14" max="14" width="5.140625" style="72" customWidth="1"/>
    <col min="15" max="17" width="9.140625" style="72"/>
    <col min="18" max="18" width="8.28515625" style="72" customWidth="1"/>
    <col min="19" max="16384" width="9.140625" style="72"/>
  </cols>
  <sheetData>
    <row r="1" spans="2:16" ht="13.5" thickBot="1" x14ac:dyDescent="0.25"/>
    <row r="2" spans="2:16" ht="21" customHeight="1" thickTop="1" thickBot="1" x14ac:dyDescent="0.25">
      <c r="B2" s="84" t="s">
        <v>27</v>
      </c>
    </row>
    <row r="3" spans="2:16" ht="13.5" thickTop="1" x14ac:dyDescent="0.2"/>
    <row r="11" spans="2:16" x14ac:dyDescent="0.2">
      <c r="G11" s="181" t="s">
        <v>33</v>
      </c>
      <c r="H11" s="181"/>
      <c r="I11" s="181"/>
      <c r="J11" s="181"/>
      <c r="K11" s="181"/>
      <c r="L11" s="181"/>
      <c r="M11" s="181"/>
      <c r="N11" s="181"/>
      <c r="O11" s="181"/>
      <c r="P11" s="182"/>
    </row>
    <row r="12" spans="2:16" x14ac:dyDescent="0.2">
      <c r="G12" s="181"/>
      <c r="H12" s="181"/>
      <c r="I12" s="181"/>
      <c r="J12" s="181"/>
      <c r="K12" s="181"/>
      <c r="L12" s="181"/>
      <c r="M12" s="181"/>
      <c r="N12" s="181"/>
      <c r="O12" s="181"/>
      <c r="P12" s="182"/>
    </row>
    <row r="13" spans="2:16" x14ac:dyDescent="0.2">
      <c r="G13" s="181"/>
      <c r="H13" s="181"/>
      <c r="I13" s="181"/>
      <c r="J13" s="181"/>
      <c r="K13" s="181"/>
      <c r="L13" s="181"/>
      <c r="M13" s="181"/>
      <c r="N13" s="181"/>
      <c r="O13" s="181"/>
      <c r="P13" s="182"/>
    </row>
    <row r="14" spans="2:16" x14ac:dyDescent="0.2">
      <c r="G14" s="181"/>
      <c r="H14" s="181"/>
      <c r="I14" s="181"/>
      <c r="J14" s="181"/>
      <c r="K14" s="181"/>
      <c r="L14" s="181"/>
      <c r="M14" s="181"/>
      <c r="N14" s="181"/>
      <c r="O14" s="181"/>
      <c r="P14" s="182"/>
    </row>
    <row r="15" spans="2:16" x14ac:dyDescent="0.2">
      <c r="G15" s="181"/>
      <c r="H15" s="181"/>
      <c r="I15" s="181"/>
      <c r="J15" s="181"/>
      <c r="K15" s="181"/>
      <c r="L15" s="181"/>
      <c r="M15" s="181"/>
      <c r="N15" s="181"/>
      <c r="O15" s="181"/>
      <c r="P15" s="182"/>
    </row>
    <row r="16" spans="2:16" x14ac:dyDescent="0.2">
      <c r="G16" s="181"/>
      <c r="H16" s="181"/>
      <c r="I16" s="181"/>
      <c r="J16" s="181"/>
      <c r="K16" s="181"/>
      <c r="L16" s="181"/>
      <c r="M16" s="181"/>
      <c r="N16" s="181"/>
      <c r="O16" s="181"/>
      <c r="P16" s="182"/>
    </row>
    <row r="21" spans="2:17" x14ac:dyDescent="0.2">
      <c r="F21" s="176" t="str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Gombócz Tímea</v>
      </c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</row>
    <row r="22" spans="2:17" ht="12.75" customHeight="1" x14ac:dyDescent="0.2"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</row>
    <row r="23" spans="2:17" ht="12.75" customHeight="1" x14ac:dyDescent="0.2">
      <c r="B23" s="72" t="s">
        <v>8</v>
      </c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</row>
    <row r="24" spans="2:17" ht="12.75" customHeight="1" x14ac:dyDescent="0.2"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</row>
    <row r="25" spans="2:17" ht="12.75" customHeight="1" x14ac:dyDescent="0.2"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</row>
    <row r="27" spans="2:17" ht="29.25" x14ac:dyDescent="0.5">
      <c r="I27" s="179" t="s">
        <v>42</v>
      </c>
      <c r="J27" s="179"/>
      <c r="K27" s="179"/>
      <c r="L27" s="179"/>
      <c r="M27" s="179"/>
      <c r="N27" s="179"/>
    </row>
    <row r="30" spans="2:17" ht="21" customHeight="1" x14ac:dyDescent="0.2">
      <c r="F30" s="178" t="s">
        <v>34</v>
      </c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</row>
    <row r="31" spans="2:17" ht="21" customHeight="1" x14ac:dyDescent="0.2"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</row>
    <row r="32" spans="2:17" ht="7.5" customHeight="1" x14ac:dyDescent="0.2">
      <c r="G32" s="79"/>
      <c r="H32" s="79"/>
      <c r="I32" s="79"/>
      <c r="J32" s="79"/>
      <c r="K32" s="79"/>
      <c r="L32" s="79"/>
      <c r="M32" s="79"/>
      <c r="N32" s="79"/>
      <c r="O32" s="79"/>
      <c r="P32" s="79"/>
    </row>
    <row r="33" spans="2:21" ht="21" customHeight="1" x14ac:dyDescent="0.2">
      <c r="E33" s="170" t="str">
        <f>Fedlap!E28</f>
        <v>ZALA</v>
      </c>
      <c r="F33" s="170"/>
      <c r="G33" s="170"/>
      <c r="H33" s="170"/>
      <c r="I33" s="170"/>
      <c r="J33" s="170"/>
      <c r="K33" s="170"/>
      <c r="L33" s="170" t="s">
        <v>78</v>
      </c>
      <c r="M33" s="170"/>
      <c r="N33" s="170"/>
      <c r="O33" s="170"/>
      <c r="P33" s="170"/>
      <c r="Q33" s="170"/>
      <c r="R33" s="170"/>
      <c r="S33" s="170"/>
    </row>
    <row r="34" spans="2:21" ht="21" customHeight="1" x14ac:dyDescent="0.2"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</row>
    <row r="35" spans="2:21" ht="7.5" customHeight="1" x14ac:dyDescent="0.6"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</row>
    <row r="36" spans="2:21" ht="21" customHeight="1" x14ac:dyDescent="0.2">
      <c r="B36" s="111" t="s">
        <v>44</v>
      </c>
      <c r="D36" s="72" t="s">
        <v>67</v>
      </c>
      <c r="E36" s="17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73"/>
      <c r="G36" s="173"/>
      <c r="H36" s="173"/>
      <c r="I36" s="173"/>
      <c r="J36" s="173"/>
      <c r="K36" s="173"/>
      <c r="L36" s="173"/>
      <c r="M36" s="169"/>
      <c r="N36" s="174" t="s">
        <v>38</v>
      </c>
      <c r="O36" s="173"/>
      <c r="P36" s="173"/>
      <c r="Q36" s="173"/>
      <c r="R36" s="169"/>
    </row>
    <row r="37" spans="2:21" ht="21" customHeight="1" x14ac:dyDescent="0.2">
      <c r="E37" s="173"/>
      <c r="F37" s="173"/>
      <c r="G37" s="173"/>
      <c r="H37" s="173"/>
      <c r="I37" s="173"/>
      <c r="J37" s="173"/>
      <c r="K37" s="173"/>
      <c r="L37" s="173"/>
      <c r="M37" s="169"/>
      <c r="N37" s="173"/>
      <c r="O37" s="173"/>
      <c r="P37" s="173"/>
      <c r="Q37" s="173"/>
      <c r="R37" s="169"/>
    </row>
    <row r="38" spans="2:21" ht="7.5" customHeight="1" x14ac:dyDescent="0.2"/>
    <row r="39" spans="2:21" ht="21" customHeight="1" x14ac:dyDescent="0.2">
      <c r="B39" s="111" t="s">
        <v>45</v>
      </c>
      <c r="E39" s="17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73"/>
      <c r="G39" s="173"/>
      <c r="H39" s="173"/>
      <c r="I39" s="173"/>
      <c r="J39" s="173"/>
      <c r="K39" s="173"/>
      <c r="L39" s="174" t="s">
        <v>41</v>
      </c>
      <c r="M39" s="174"/>
      <c r="N39" s="173"/>
      <c r="O39" s="173"/>
      <c r="P39" s="173"/>
      <c r="Q39" s="173"/>
      <c r="R39" s="169"/>
    </row>
    <row r="40" spans="2:21" ht="21" customHeight="1" x14ac:dyDescent="0.2"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69"/>
    </row>
    <row r="42" spans="2:21" s="79" customFormat="1" ht="21" customHeight="1" x14ac:dyDescent="0.6">
      <c r="B42" s="111" t="s">
        <v>43</v>
      </c>
      <c r="G42" s="78"/>
      <c r="H42" s="78"/>
      <c r="I42" s="78"/>
      <c r="J42" s="180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165</v>
      </c>
      <c r="K42" s="184"/>
      <c r="L42" s="184"/>
      <c r="M42" s="118"/>
      <c r="N42" s="78"/>
      <c r="O42" s="78"/>
      <c r="P42" s="78"/>
    </row>
    <row r="43" spans="2:21" s="51" customFormat="1" ht="21" customHeight="1" x14ac:dyDescent="0.6">
      <c r="G43" s="78"/>
      <c r="H43" s="78"/>
      <c r="I43" s="78"/>
      <c r="J43" s="184"/>
      <c r="K43" s="184"/>
      <c r="L43" s="184"/>
      <c r="M43" s="118"/>
      <c r="N43" s="78"/>
      <c r="O43" s="78"/>
      <c r="P43" s="78"/>
    </row>
    <row r="44" spans="2:21" s="51" customFormat="1" ht="7.5" customHeight="1" x14ac:dyDescent="0.2"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2:21" s="51" customFormat="1" ht="21" customHeight="1" x14ac:dyDescent="0.2">
      <c r="H45" s="168" t="s">
        <v>46</v>
      </c>
      <c r="I45" s="150"/>
      <c r="J45" s="150"/>
      <c r="K45" s="150"/>
      <c r="L45" s="150"/>
      <c r="M45" s="150"/>
      <c r="N45" s="150"/>
      <c r="O45" s="150"/>
      <c r="Q45" s="81"/>
      <c r="R45" s="81"/>
    </row>
    <row r="46" spans="2:21" ht="21" customHeight="1" x14ac:dyDescent="0.2">
      <c r="G46" s="51"/>
      <c r="H46" s="150"/>
      <c r="I46" s="150"/>
      <c r="J46" s="150"/>
      <c r="K46" s="150"/>
      <c r="L46" s="150"/>
      <c r="M46" s="150"/>
      <c r="N46" s="150"/>
      <c r="O46" s="150"/>
      <c r="Q46" s="110"/>
      <c r="R46" s="110"/>
      <c r="S46" s="110"/>
      <c r="T46" s="110"/>
      <c r="U46" s="110"/>
    </row>
    <row r="47" spans="2:21" ht="7.5" customHeight="1" x14ac:dyDescent="0.2">
      <c r="G47" s="51"/>
    </row>
    <row r="48" spans="2:21" ht="21" customHeight="1" x14ac:dyDescent="0.2">
      <c r="J48" s="165" t="s">
        <v>9</v>
      </c>
      <c r="K48" s="165"/>
      <c r="L48" s="165"/>
      <c r="M48" s="114"/>
      <c r="R48" s="112"/>
    </row>
    <row r="49" spans="4:18" ht="21" customHeight="1" x14ac:dyDescent="0.2">
      <c r="J49" s="165"/>
      <c r="K49" s="165"/>
      <c r="L49" s="165"/>
      <c r="M49" s="114"/>
    </row>
    <row r="50" spans="4:18" ht="7.5" customHeight="1" x14ac:dyDescent="0.2"/>
    <row r="51" spans="4:18" s="51" customFormat="1" ht="21" customHeight="1" x14ac:dyDescent="0.2">
      <c r="F51" s="115"/>
      <c r="G51" s="115"/>
      <c r="H51" s="115"/>
      <c r="I51" s="166" t="s">
        <v>47</v>
      </c>
      <c r="J51" s="167"/>
      <c r="K51" s="167"/>
      <c r="L51" s="167"/>
      <c r="M51" s="167"/>
      <c r="N51" s="167"/>
      <c r="O51" s="115"/>
      <c r="P51" s="115"/>
    </row>
    <row r="52" spans="4:18" s="51" customFormat="1" ht="21" customHeight="1" x14ac:dyDescent="0.2">
      <c r="F52" s="115"/>
      <c r="G52" s="115"/>
      <c r="H52" s="115"/>
      <c r="I52" s="167"/>
      <c r="J52" s="167"/>
      <c r="K52" s="167"/>
      <c r="L52" s="167"/>
      <c r="M52" s="167"/>
      <c r="N52" s="167"/>
      <c r="O52" s="115"/>
      <c r="P52" s="115"/>
    </row>
    <row r="53" spans="4:18" s="51" customFormat="1" ht="12.75" customHeight="1" x14ac:dyDescent="0.2"/>
    <row r="54" spans="4:18" ht="21" customHeight="1" x14ac:dyDescent="0.2"/>
    <row r="55" spans="4:18" ht="25.5" customHeight="1" x14ac:dyDescent="0.5">
      <c r="E55" s="124" t="str">
        <f>Fedlap!E30</f>
        <v>Zalaegerszeg</v>
      </c>
      <c r="F55" s="124"/>
      <c r="G55" s="124"/>
      <c r="H55" s="124" t="str">
        <f>Fedlap!E32</f>
        <v xml:space="preserve">2022. november 11 </v>
      </c>
      <c r="I55" s="123"/>
    </row>
    <row r="56" spans="4:18" ht="12.75" customHeight="1" x14ac:dyDescent="0.2">
      <c r="D56" s="70"/>
      <c r="E56" s="70"/>
    </row>
    <row r="57" spans="4:18" ht="12.75" customHeight="1" x14ac:dyDescent="0.2">
      <c r="D57" s="70"/>
      <c r="E57" s="70"/>
    </row>
    <row r="58" spans="4:18" ht="13.5" customHeight="1" x14ac:dyDescent="0.2">
      <c r="D58" s="66"/>
      <c r="E58" s="66"/>
    </row>
    <row r="59" spans="4:18" x14ac:dyDescent="0.2">
      <c r="O59" s="51"/>
    </row>
    <row r="61" spans="4:18" ht="12.75" customHeight="1" x14ac:dyDescent="0.2">
      <c r="D61" s="70"/>
      <c r="E61" s="70"/>
    </row>
    <row r="62" spans="4:18" s="51" customFormat="1" ht="27.75" customHeight="1" x14ac:dyDescent="0.5">
      <c r="D62" s="70"/>
      <c r="E62" s="171"/>
      <c r="F62" s="169"/>
      <c r="G62" s="169"/>
      <c r="O62" s="70"/>
      <c r="P62" s="171"/>
      <c r="Q62" s="169"/>
      <c r="R62" s="169"/>
    </row>
    <row r="63" spans="4:18" ht="7.5" customHeight="1" x14ac:dyDescent="0.2"/>
    <row r="64" spans="4:18" ht="23.25" x14ac:dyDescent="0.35">
      <c r="F64" s="122" t="s">
        <v>77</v>
      </c>
      <c r="O64" s="82"/>
      <c r="P64" s="175" t="s">
        <v>79</v>
      </c>
      <c r="Q64" s="150"/>
      <c r="R64" s="150"/>
    </row>
    <row r="65" spans="4:16" ht="14.25" customHeight="1" x14ac:dyDescent="0.2"/>
    <row r="66" spans="4:16" ht="12.75" customHeight="1" x14ac:dyDescent="0.2">
      <c r="D66" s="64"/>
      <c r="E66" s="64"/>
      <c r="F66" s="65"/>
      <c r="G66" s="65"/>
    </row>
    <row r="67" spans="4:16" ht="12.75" customHeight="1" x14ac:dyDescent="0.2">
      <c r="D67" s="64"/>
      <c r="E67" s="64"/>
      <c r="F67" s="65"/>
      <c r="G67" s="65"/>
    </row>
    <row r="80" spans="4:16" x14ac:dyDescent="0.2">
      <c r="G80" s="181" t="s">
        <v>33</v>
      </c>
      <c r="H80" s="181"/>
      <c r="I80" s="181"/>
      <c r="J80" s="181"/>
      <c r="K80" s="181"/>
      <c r="L80" s="181"/>
      <c r="M80" s="181"/>
      <c r="N80" s="181"/>
      <c r="O80" s="181"/>
      <c r="P80" s="182"/>
    </row>
    <row r="81" spans="2:17" x14ac:dyDescent="0.2">
      <c r="G81" s="181"/>
      <c r="H81" s="181"/>
      <c r="I81" s="181"/>
      <c r="J81" s="181"/>
      <c r="K81" s="181"/>
      <c r="L81" s="181"/>
      <c r="M81" s="181"/>
      <c r="N81" s="181"/>
      <c r="O81" s="181"/>
      <c r="P81" s="182"/>
    </row>
    <row r="82" spans="2:17" x14ac:dyDescent="0.2">
      <c r="G82" s="181"/>
      <c r="H82" s="181"/>
      <c r="I82" s="181"/>
      <c r="J82" s="181"/>
      <c r="K82" s="181"/>
      <c r="L82" s="181"/>
      <c r="M82" s="181"/>
      <c r="N82" s="181"/>
      <c r="O82" s="181"/>
      <c r="P82" s="182"/>
    </row>
    <row r="83" spans="2:17" x14ac:dyDescent="0.2">
      <c r="G83" s="181"/>
      <c r="H83" s="181"/>
      <c r="I83" s="181"/>
      <c r="J83" s="181"/>
      <c r="K83" s="181"/>
      <c r="L83" s="181"/>
      <c r="M83" s="181"/>
      <c r="N83" s="181"/>
      <c r="O83" s="181"/>
      <c r="P83" s="182"/>
    </row>
    <row r="84" spans="2:17" x14ac:dyDescent="0.2">
      <c r="G84" s="181"/>
      <c r="H84" s="181"/>
      <c r="I84" s="181"/>
      <c r="J84" s="181"/>
      <c r="K84" s="181"/>
      <c r="L84" s="181"/>
      <c r="M84" s="181"/>
      <c r="N84" s="181"/>
      <c r="O84" s="181"/>
      <c r="P84" s="182"/>
    </row>
    <row r="85" spans="2:17" x14ac:dyDescent="0.2">
      <c r="G85" s="181"/>
      <c r="H85" s="181"/>
      <c r="I85" s="181"/>
      <c r="J85" s="181"/>
      <c r="K85" s="181"/>
      <c r="L85" s="181"/>
      <c r="M85" s="181"/>
      <c r="N85" s="181"/>
      <c r="O85" s="181"/>
      <c r="P85" s="182"/>
    </row>
    <row r="90" spans="2:17" x14ac:dyDescent="0.2">
      <c r="F90" s="176" t="str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Horváth Regina</v>
      </c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</row>
    <row r="91" spans="2:17" ht="12.75" customHeight="1" x14ac:dyDescent="0.2"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</row>
    <row r="92" spans="2:17" ht="12.75" customHeight="1" x14ac:dyDescent="0.2">
      <c r="B92" s="72" t="s">
        <v>8</v>
      </c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</row>
    <row r="93" spans="2:17" ht="12.75" customHeight="1" x14ac:dyDescent="0.2"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</row>
    <row r="94" spans="2:17" ht="12.75" customHeight="1" x14ac:dyDescent="0.2"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</row>
    <row r="96" spans="2:17" ht="29.25" x14ac:dyDescent="0.5">
      <c r="I96" s="179" t="s">
        <v>42</v>
      </c>
      <c r="J96" s="179"/>
      <c r="K96" s="179"/>
      <c r="L96" s="179"/>
      <c r="M96" s="179"/>
      <c r="N96" s="179"/>
    </row>
    <row r="99" spans="2:19" ht="21" customHeight="1" x14ac:dyDescent="0.2">
      <c r="F99" s="178" t="s">
        <v>34</v>
      </c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</row>
    <row r="100" spans="2:19" ht="21" customHeight="1" x14ac:dyDescent="0.2"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</row>
    <row r="101" spans="2:19" ht="7.5" customHeight="1" x14ac:dyDescent="0.2"/>
    <row r="102" spans="2:19" ht="21" customHeight="1" x14ac:dyDescent="0.2">
      <c r="E102" s="170" t="str">
        <f>Fedlap!E28</f>
        <v>ZALA</v>
      </c>
      <c r="F102" s="170"/>
      <c r="G102" s="170"/>
      <c r="H102" s="170"/>
      <c r="I102" s="170"/>
      <c r="J102" s="170"/>
      <c r="K102" s="170"/>
      <c r="L102" s="170" t="s">
        <v>78</v>
      </c>
      <c r="M102" s="170"/>
      <c r="N102" s="170"/>
      <c r="O102" s="170"/>
      <c r="P102" s="170"/>
      <c r="Q102" s="170"/>
      <c r="R102" s="170"/>
      <c r="S102" s="170"/>
    </row>
    <row r="103" spans="2:19" ht="21" customHeight="1" x14ac:dyDescent="0.2"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</row>
    <row r="104" spans="2:19" ht="7.5" customHeight="1" x14ac:dyDescent="0.2"/>
    <row r="105" spans="2:19" ht="21" customHeight="1" x14ac:dyDescent="0.2">
      <c r="B105" s="72" t="s">
        <v>44</v>
      </c>
      <c r="E105" s="17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73"/>
      <c r="G105" s="173"/>
      <c r="H105" s="173"/>
      <c r="I105" s="173"/>
      <c r="J105" s="173"/>
      <c r="K105" s="173"/>
      <c r="L105" s="173"/>
      <c r="M105" s="169"/>
      <c r="N105" s="174" t="s">
        <v>38</v>
      </c>
      <c r="O105" s="173"/>
      <c r="P105" s="173"/>
      <c r="Q105" s="173"/>
      <c r="R105" s="169"/>
    </row>
    <row r="106" spans="2:19" ht="21" customHeight="1" x14ac:dyDescent="0.2">
      <c r="E106" s="173"/>
      <c r="F106" s="173"/>
      <c r="G106" s="173"/>
      <c r="H106" s="173"/>
      <c r="I106" s="173"/>
      <c r="J106" s="173"/>
      <c r="K106" s="173"/>
      <c r="L106" s="173"/>
      <c r="M106" s="169"/>
      <c r="N106" s="173"/>
      <c r="O106" s="173"/>
      <c r="P106" s="173"/>
      <c r="Q106" s="173"/>
      <c r="R106" s="169"/>
    </row>
    <row r="107" spans="2:19" ht="7.5" customHeight="1" x14ac:dyDescent="0.2"/>
    <row r="108" spans="2:19" ht="21" customHeight="1" x14ac:dyDescent="0.2">
      <c r="B108" s="72" t="s">
        <v>45</v>
      </c>
      <c r="E108" s="17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73"/>
      <c r="G108" s="173"/>
      <c r="H108" s="173"/>
      <c r="I108" s="173"/>
      <c r="J108" s="173"/>
      <c r="K108" s="173"/>
      <c r="L108" s="174" t="s">
        <v>41</v>
      </c>
      <c r="M108" s="174"/>
      <c r="N108" s="173"/>
      <c r="O108" s="173"/>
      <c r="P108" s="173"/>
      <c r="Q108" s="173"/>
      <c r="R108" s="169"/>
    </row>
    <row r="109" spans="2:19" s="51" customFormat="1" ht="21" customHeight="1" x14ac:dyDescent="0.2"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69"/>
    </row>
    <row r="110" spans="2:19" s="51" customFormat="1" ht="12.75" customHeight="1" x14ac:dyDescent="0.2">
      <c r="B110" s="51" t="s">
        <v>43</v>
      </c>
      <c r="G110" s="78"/>
      <c r="H110" s="78"/>
      <c r="I110" s="78"/>
      <c r="J110" s="78"/>
      <c r="K110" s="78"/>
      <c r="L110" s="78"/>
      <c r="M110" s="78"/>
      <c r="N110" s="78"/>
      <c r="O110" s="78"/>
      <c r="P110" s="78"/>
    </row>
    <row r="111" spans="2:19" s="51" customFormat="1" ht="21" customHeight="1" x14ac:dyDescent="0.6">
      <c r="G111" s="78"/>
      <c r="H111" s="78"/>
      <c r="I111" s="78"/>
      <c r="J111" s="180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144</v>
      </c>
      <c r="K111" s="173"/>
      <c r="L111" s="173"/>
      <c r="M111" s="116"/>
      <c r="N111" s="78"/>
      <c r="O111" s="78"/>
      <c r="P111" s="78"/>
    </row>
    <row r="112" spans="2:19" ht="21" customHeight="1" x14ac:dyDescent="0.6">
      <c r="J112" s="173"/>
      <c r="K112" s="173"/>
      <c r="L112" s="173"/>
      <c r="M112" s="116"/>
    </row>
    <row r="113" spans="4:16" ht="7.5" customHeight="1" x14ac:dyDescent="0.2"/>
    <row r="114" spans="4:16" ht="21" customHeight="1" x14ac:dyDescent="0.2">
      <c r="H114" s="168" t="s">
        <v>46</v>
      </c>
      <c r="I114" s="169"/>
      <c r="J114" s="169"/>
      <c r="K114" s="169"/>
      <c r="L114" s="169"/>
      <c r="M114" s="169"/>
      <c r="N114" s="169"/>
      <c r="O114" s="169"/>
    </row>
    <row r="115" spans="4:16" ht="21" customHeight="1" x14ac:dyDescent="0.2">
      <c r="H115" s="169"/>
      <c r="I115" s="169"/>
      <c r="J115" s="169"/>
      <c r="K115" s="169"/>
      <c r="L115" s="169"/>
      <c r="M115" s="169"/>
      <c r="N115" s="169"/>
      <c r="O115" s="169"/>
    </row>
    <row r="116" spans="4:16" ht="7.5" customHeight="1" x14ac:dyDescent="0.2"/>
    <row r="117" spans="4:16" ht="21" customHeight="1" x14ac:dyDescent="0.2">
      <c r="J117" s="165" t="s">
        <v>10</v>
      </c>
      <c r="K117" s="165"/>
      <c r="L117" s="165"/>
      <c r="M117" s="114"/>
    </row>
    <row r="118" spans="4:16" ht="21" customHeight="1" x14ac:dyDescent="0.2">
      <c r="F118" s="115"/>
      <c r="G118" s="115"/>
      <c r="H118" s="115"/>
      <c r="I118" s="115"/>
      <c r="J118" s="165"/>
      <c r="K118" s="165"/>
      <c r="L118" s="165"/>
      <c r="M118" s="114"/>
      <c r="N118" s="115"/>
      <c r="O118" s="115"/>
      <c r="P118" s="115"/>
    </row>
    <row r="119" spans="4:16" ht="7.5" customHeight="1" x14ac:dyDescent="0.2"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</row>
    <row r="120" spans="4:16" ht="21" customHeight="1" x14ac:dyDescent="0.2">
      <c r="I120" s="166" t="s">
        <v>47</v>
      </c>
      <c r="J120" s="167"/>
      <c r="K120" s="167"/>
      <c r="L120" s="167"/>
      <c r="M120" s="167"/>
      <c r="N120" s="167"/>
    </row>
    <row r="121" spans="4:16" s="51" customFormat="1" ht="21" customHeight="1" x14ac:dyDescent="0.2">
      <c r="I121" s="167"/>
      <c r="J121" s="167"/>
      <c r="K121" s="167"/>
      <c r="L121" s="167"/>
      <c r="M121" s="167"/>
      <c r="N121" s="167"/>
    </row>
    <row r="123" spans="4:16" s="51" customFormat="1" ht="21" customHeight="1" x14ac:dyDescent="0.2">
      <c r="D123" s="66"/>
      <c r="E123" s="66"/>
    </row>
    <row r="124" spans="4:16" s="51" customFormat="1" ht="25.5" customHeight="1" x14ac:dyDescent="0.5">
      <c r="D124" s="66"/>
      <c r="E124" s="124" t="str">
        <f>Fedlap!E30</f>
        <v>Zalaegerszeg</v>
      </c>
      <c r="F124" s="124"/>
      <c r="G124" s="124"/>
      <c r="H124" s="124" t="str">
        <f>Fedlap!E32</f>
        <v xml:space="preserve">2022. november 11 </v>
      </c>
      <c r="I124" s="123"/>
    </row>
    <row r="125" spans="4:16" x14ac:dyDescent="0.2">
      <c r="F125" s="51"/>
    </row>
    <row r="128" spans="4:16" ht="12.75" customHeight="1" x14ac:dyDescent="0.2">
      <c r="D128" s="66"/>
      <c r="E128" s="66"/>
    </row>
    <row r="129" spans="4:18" ht="12.75" customHeight="1" x14ac:dyDescent="0.2">
      <c r="D129" s="66"/>
      <c r="E129" s="66"/>
    </row>
    <row r="131" spans="4:18" s="51" customFormat="1" ht="27.75" customHeight="1" x14ac:dyDescent="0.5">
      <c r="E131" s="171"/>
      <c r="F131" s="169"/>
      <c r="G131" s="169"/>
      <c r="P131" s="171"/>
      <c r="Q131" s="169"/>
      <c r="R131" s="169"/>
    </row>
    <row r="132" spans="4:18" ht="7.5" customHeight="1" x14ac:dyDescent="0.2"/>
    <row r="133" spans="4:18" ht="23.25" customHeight="1" x14ac:dyDescent="0.35">
      <c r="D133" s="64"/>
      <c r="F133" s="122" t="s">
        <v>77</v>
      </c>
      <c r="O133" s="82"/>
      <c r="P133" s="175" t="s">
        <v>79</v>
      </c>
      <c r="Q133" s="150"/>
      <c r="R133" s="150"/>
    </row>
    <row r="134" spans="4:18" ht="12.75" customHeight="1" x14ac:dyDescent="0.2">
      <c r="D134" s="64"/>
      <c r="E134" s="64"/>
      <c r="F134" s="65"/>
      <c r="G134" s="65"/>
    </row>
    <row r="138" spans="4:18" ht="12.75" customHeight="1" x14ac:dyDescent="0.35">
      <c r="D138" s="183"/>
      <c r="E138" s="183"/>
      <c r="F138" s="183"/>
      <c r="G138" s="183"/>
      <c r="H138" s="169"/>
    </row>
    <row r="150" spans="6:17" x14ac:dyDescent="0.2">
      <c r="G150" s="181" t="s">
        <v>33</v>
      </c>
      <c r="H150" s="181"/>
      <c r="I150" s="181"/>
      <c r="J150" s="181"/>
      <c r="K150" s="181"/>
      <c r="L150" s="181"/>
      <c r="M150" s="181"/>
      <c r="N150" s="181"/>
      <c r="O150" s="181"/>
      <c r="P150" s="182"/>
    </row>
    <row r="151" spans="6:17" x14ac:dyDescent="0.2">
      <c r="G151" s="181"/>
      <c r="H151" s="181"/>
      <c r="I151" s="181"/>
      <c r="J151" s="181"/>
      <c r="K151" s="181"/>
      <c r="L151" s="181"/>
      <c r="M151" s="181"/>
      <c r="N151" s="181"/>
      <c r="O151" s="181"/>
      <c r="P151" s="182"/>
    </row>
    <row r="152" spans="6:17" x14ac:dyDescent="0.2">
      <c r="G152" s="181"/>
      <c r="H152" s="181"/>
      <c r="I152" s="181"/>
      <c r="J152" s="181"/>
      <c r="K152" s="181"/>
      <c r="L152" s="181"/>
      <c r="M152" s="181"/>
      <c r="N152" s="181"/>
      <c r="O152" s="181"/>
      <c r="P152" s="182"/>
    </row>
    <row r="153" spans="6:17" x14ac:dyDescent="0.2">
      <c r="G153" s="181"/>
      <c r="H153" s="181"/>
      <c r="I153" s="181"/>
      <c r="J153" s="181"/>
      <c r="K153" s="181"/>
      <c r="L153" s="181"/>
      <c r="M153" s="181"/>
      <c r="N153" s="181"/>
      <c r="O153" s="181"/>
      <c r="P153" s="182"/>
    </row>
    <row r="154" spans="6:17" x14ac:dyDescent="0.2">
      <c r="G154" s="181"/>
      <c r="H154" s="181"/>
      <c r="I154" s="181"/>
      <c r="J154" s="181"/>
      <c r="K154" s="181"/>
      <c r="L154" s="181"/>
      <c r="M154" s="181"/>
      <c r="N154" s="181"/>
      <c r="O154" s="181"/>
      <c r="P154" s="182"/>
    </row>
    <row r="155" spans="6:17" x14ac:dyDescent="0.2">
      <c r="G155" s="181"/>
      <c r="H155" s="181"/>
      <c r="I155" s="181"/>
      <c r="J155" s="181"/>
      <c r="K155" s="181"/>
      <c r="L155" s="181"/>
      <c r="M155" s="181"/>
      <c r="N155" s="181"/>
      <c r="O155" s="181"/>
      <c r="P155" s="182"/>
    </row>
    <row r="160" spans="6:17" x14ac:dyDescent="0.2">
      <c r="F160" s="176" t="str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Havasi Liliána</v>
      </c>
      <c r="G160" s="177"/>
      <c r="H160" s="177"/>
      <c r="I160" s="177"/>
      <c r="J160" s="177"/>
      <c r="K160" s="177"/>
      <c r="L160" s="177"/>
      <c r="M160" s="177"/>
      <c r="N160" s="177"/>
      <c r="O160" s="177"/>
      <c r="P160" s="177"/>
      <c r="Q160" s="177"/>
    </row>
    <row r="161" spans="2:19" ht="12.75" customHeight="1" x14ac:dyDescent="0.2">
      <c r="F161" s="177"/>
      <c r="G161" s="177"/>
      <c r="H161" s="177"/>
      <c r="I161" s="177"/>
      <c r="J161" s="177"/>
      <c r="K161" s="177"/>
      <c r="L161" s="177"/>
      <c r="M161" s="177"/>
      <c r="N161" s="177"/>
      <c r="O161" s="177"/>
      <c r="P161" s="177"/>
      <c r="Q161" s="177"/>
    </row>
    <row r="162" spans="2:19" s="51" customFormat="1" ht="12.75" customHeight="1" x14ac:dyDescent="0.2">
      <c r="B162" s="51" t="s">
        <v>8</v>
      </c>
      <c r="E162" s="78"/>
      <c r="F162" s="177"/>
      <c r="G162" s="177"/>
      <c r="H162" s="177"/>
      <c r="I162" s="177"/>
      <c r="J162" s="177"/>
      <c r="K162" s="177"/>
      <c r="L162" s="177"/>
      <c r="M162" s="177"/>
      <c r="N162" s="177"/>
      <c r="O162" s="177"/>
      <c r="P162" s="177"/>
      <c r="Q162" s="177"/>
    </row>
    <row r="163" spans="2:19" ht="12.75" customHeight="1" x14ac:dyDescent="0.2">
      <c r="E163" s="110"/>
      <c r="F163" s="177"/>
      <c r="G163" s="177"/>
      <c r="H163" s="177"/>
      <c r="I163" s="177"/>
      <c r="J163" s="177"/>
      <c r="K163" s="177"/>
      <c r="L163" s="177"/>
      <c r="M163" s="177"/>
      <c r="N163" s="177"/>
      <c r="O163" s="177"/>
      <c r="P163" s="177"/>
      <c r="Q163" s="177"/>
      <c r="R163" s="110"/>
      <c r="S163" s="110"/>
    </row>
    <row r="164" spans="2:19" ht="12.75" customHeight="1" x14ac:dyDescent="0.2">
      <c r="E164" s="110"/>
      <c r="F164" s="177"/>
      <c r="G164" s="177"/>
      <c r="H164" s="177"/>
      <c r="I164" s="177"/>
      <c r="J164" s="177"/>
      <c r="K164" s="177"/>
      <c r="L164" s="177"/>
      <c r="M164" s="177"/>
      <c r="N164" s="177"/>
      <c r="O164" s="177"/>
      <c r="P164" s="177"/>
      <c r="Q164" s="177"/>
      <c r="R164" s="110"/>
      <c r="S164" s="110"/>
    </row>
    <row r="166" spans="2:19" ht="29.25" x14ac:dyDescent="0.5">
      <c r="I166" s="179" t="s">
        <v>42</v>
      </c>
      <c r="J166" s="179"/>
      <c r="K166" s="179"/>
      <c r="L166" s="179"/>
      <c r="M166" s="179"/>
      <c r="N166" s="179"/>
    </row>
    <row r="169" spans="2:19" ht="21" customHeight="1" x14ac:dyDescent="0.2">
      <c r="F169" s="178" t="s">
        <v>34</v>
      </c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3"/>
    </row>
    <row r="170" spans="2:19" ht="21" customHeight="1" x14ac:dyDescent="0.2">
      <c r="F170" s="173"/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3"/>
    </row>
    <row r="171" spans="2:19" ht="7.5" customHeight="1" x14ac:dyDescent="0.2"/>
    <row r="172" spans="2:19" ht="21" customHeight="1" x14ac:dyDescent="0.2">
      <c r="E172" s="170" t="str">
        <f>Fedlap!E28</f>
        <v>ZALA</v>
      </c>
      <c r="F172" s="170"/>
      <c r="G172" s="170"/>
      <c r="H172" s="170"/>
      <c r="I172" s="170"/>
      <c r="J172" s="170"/>
      <c r="K172" s="170"/>
      <c r="L172" s="170" t="s">
        <v>78</v>
      </c>
      <c r="M172" s="170"/>
      <c r="N172" s="170"/>
      <c r="O172" s="170"/>
      <c r="P172" s="170"/>
      <c r="Q172" s="170"/>
      <c r="R172" s="170"/>
      <c r="S172" s="170"/>
    </row>
    <row r="173" spans="2:19" ht="21" customHeight="1" x14ac:dyDescent="0.2">
      <c r="E173" s="170"/>
      <c r="F173" s="170"/>
      <c r="G173" s="170"/>
      <c r="H173" s="170"/>
      <c r="I173" s="170"/>
      <c r="J173" s="170"/>
      <c r="K173" s="170"/>
      <c r="L173" s="170"/>
      <c r="M173" s="170"/>
      <c r="N173" s="170"/>
      <c r="O173" s="170"/>
      <c r="P173" s="170"/>
      <c r="Q173" s="170"/>
      <c r="R173" s="170"/>
      <c r="S173" s="170"/>
    </row>
    <row r="174" spans="2:19" ht="7.5" customHeight="1" x14ac:dyDescent="0.2"/>
    <row r="175" spans="2:19" ht="21" customHeight="1" x14ac:dyDescent="0.2">
      <c r="B175" s="72" t="s">
        <v>44</v>
      </c>
      <c r="E175" s="17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73"/>
      <c r="G175" s="173"/>
      <c r="H175" s="173"/>
      <c r="I175" s="173"/>
      <c r="J175" s="173"/>
      <c r="K175" s="173"/>
      <c r="L175" s="173"/>
      <c r="M175" s="169"/>
      <c r="N175" s="174" t="s">
        <v>38</v>
      </c>
      <c r="O175" s="173"/>
      <c r="P175" s="173"/>
      <c r="Q175" s="173"/>
      <c r="R175" s="169"/>
    </row>
    <row r="176" spans="2:19" ht="21" customHeight="1" x14ac:dyDescent="0.2">
      <c r="E176" s="173"/>
      <c r="F176" s="173"/>
      <c r="G176" s="173"/>
      <c r="H176" s="173"/>
      <c r="I176" s="173"/>
      <c r="J176" s="173"/>
      <c r="K176" s="173"/>
      <c r="L176" s="173"/>
      <c r="M176" s="169"/>
      <c r="N176" s="173"/>
      <c r="O176" s="173"/>
      <c r="P176" s="173"/>
      <c r="Q176" s="173"/>
      <c r="R176" s="169"/>
    </row>
    <row r="177" spans="2:23" ht="7.5" customHeight="1" x14ac:dyDescent="0.2"/>
    <row r="178" spans="2:23" ht="21" customHeight="1" x14ac:dyDescent="0.2">
      <c r="B178" s="72" t="s">
        <v>45</v>
      </c>
      <c r="E178" s="17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73"/>
      <c r="G178" s="173"/>
      <c r="H178" s="173"/>
      <c r="I178" s="173"/>
      <c r="J178" s="173"/>
      <c r="K178" s="173"/>
      <c r="L178" s="174" t="s">
        <v>41</v>
      </c>
      <c r="M178" s="174"/>
      <c r="N178" s="173"/>
      <c r="O178" s="173"/>
      <c r="P178" s="173"/>
      <c r="Q178" s="173"/>
      <c r="R178" s="169"/>
    </row>
    <row r="179" spans="2:23" s="51" customFormat="1" ht="21" customHeight="1" x14ac:dyDescent="0.2">
      <c r="E179" s="173"/>
      <c r="F179" s="173"/>
      <c r="G179" s="173"/>
      <c r="H179" s="173"/>
      <c r="I179" s="173"/>
      <c r="J179" s="173"/>
      <c r="K179" s="173"/>
      <c r="L179" s="173"/>
      <c r="M179" s="173"/>
      <c r="N179" s="173"/>
      <c r="O179" s="173"/>
      <c r="P179" s="173"/>
      <c r="Q179" s="173"/>
      <c r="R179" s="169"/>
      <c r="W179" s="83"/>
    </row>
    <row r="180" spans="2:23" ht="12.75" customHeight="1" x14ac:dyDescent="0.2"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</row>
    <row r="181" spans="2:23" ht="21" customHeight="1" x14ac:dyDescent="0.2">
      <c r="B181" s="72" t="s">
        <v>43</v>
      </c>
      <c r="E181" s="110"/>
      <c r="F181" s="110"/>
      <c r="G181" s="110"/>
      <c r="H181" s="110"/>
      <c r="I181" s="110"/>
      <c r="J181" s="180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122</v>
      </c>
      <c r="K181" s="180"/>
      <c r="L181" s="180"/>
      <c r="M181" s="113"/>
      <c r="N181" s="110"/>
      <c r="O181" s="110"/>
      <c r="P181" s="110"/>
      <c r="Q181" s="110"/>
      <c r="R181" s="110"/>
      <c r="S181" s="110"/>
    </row>
    <row r="182" spans="2:23" ht="21" customHeight="1" x14ac:dyDescent="0.2">
      <c r="J182" s="180"/>
      <c r="K182" s="180"/>
      <c r="L182" s="180"/>
      <c r="M182" s="113"/>
    </row>
    <row r="183" spans="2:23" ht="7.5" customHeight="1" x14ac:dyDescent="0.2"/>
    <row r="184" spans="2:23" ht="21" customHeight="1" x14ac:dyDescent="0.2">
      <c r="H184" s="168" t="s">
        <v>46</v>
      </c>
      <c r="I184" s="169"/>
      <c r="J184" s="169"/>
      <c r="K184" s="169"/>
      <c r="L184" s="169"/>
      <c r="M184" s="169"/>
      <c r="N184" s="169"/>
      <c r="O184" s="169"/>
    </row>
    <row r="185" spans="2:23" ht="21" customHeight="1" x14ac:dyDescent="0.2">
      <c r="H185" s="169"/>
      <c r="I185" s="169"/>
      <c r="J185" s="169"/>
      <c r="K185" s="169"/>
      <c r="L185" s="169"/>
      <c r="M185" s="169"/>
      <c r="N185" s="169"/>
      <c r="O185" s="169"/>
    </row>
    <row r="186" spans="2:23" ht="7.5" customHeight="1" x14ac:dyDescent="0.2"/>
    <row r="187" spans="2:23" ht="21" customHeight="1" x14ac:dyDescent="0.2">
      <c r="J187" s="165" t="s">
        <v>11</v>
      </c>
      <c r="K187" s="165"/>
      <c r="L187" s="165"/>
      <c r="M187" s="114"/>
    </row>
    <row r="188" spans="2:23" ht="21" customHeight="1" x14ac:dyDescent="0.2">
      <c r="F188" s="115"/>
      <c r="G188" s="115"/>
      <c r="H188" s="115"/>
      <c r="I188" s="115"/>
      <c r="J188" s="165"/>
      <c r="K188" s="165"/>
      <c r="L188" s="165"/>
      <c r="M188" s="114"/>
      <c r="N188" s="115"/>
      <c r="O188" s="115"/>
      <c r="P188" s="115"/>
    </row>
    <row r="189" spans="2:23" ht="7.5" customHeight="1" x14ac:dyDescent="0.2"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</row>
    <row r="190" spans="2:23" ht="21" customHeight="1" x14ac:dyDescent="0.2">
      <c r="I190" s="166" t="s">
        <v>47</v>
      </c>
      <c r="J190" s="167"/>
      <c r="K190" s="167"/>
      <c r="L190" s="167"/>
      <c r="M190" s="167"/>
      <c r="N190" s="167"/>
    </row>
    <row r="191" spans="2:23" ht="21" customHeight="1" x14ac:dyDescent="0.2">
      <c r="I191" s="167"/>
      <c r="J191" s="167"/>
      <c r="K191" s="167"/>
      <c r="L191" s="167"/>
      <c r="M191" s="167"/>
      <c r="N191" s="167"/>
    </row>
    <row r="193" spans="4:19" s="51" customFormat="1" ht="21" customHeight="1" x14ac:dyDescent="0.2">
      <c r="D193" s="66"/>
      <c r="E193" s="66"/>
    </row>
    <row r="194" spans="4:19" s="51" customFormat="1" ht="25.5" customHeight="1" x14ac:dyDescent="0.5">
      <c r="D194" s="66"/>
      <c r="E194" s="124" t="str">
        <f>Fedlap!E30</f>
        <v>Zalaegerszeg</v>
      </c>
      <c r="F194" s="124"/>
      <c r="G194" s="124"/>
      <c r="H194" s="124" t="str">
        <f>Fedlap!E32</f>
        <v xml:space="preserve">2022. november 11 </v>
      </c>
      <c r="I194" s="123"/>
    </row>
    <row r="198" spans="4:19" s="51" customFormat="1" ht="12.75" customHeight="1" x14ac:dyDescent="0.2">
      <c r="D198" s="66"/>
      <c r="E198" s="66"/>
    </row>
    <row r="199" spans="4:19" s="51" customFormat="1" ht="12.75" customHeight="1" x14ac:dyDescent="0.2">
      <c r="D199" s="66"/>
      <c r="E199" s="66"/>
    </row>
    <row r="201" spans="4:19" ht="27.75" customHeight="1" x14ac:dyDescent="0.5">
      <c r="E201" s="171"/>
      <c r="F201" s="169"/>
      <c r="G201" s="169"/>
      <c r="P201" s="171"/>
      <c r="Q201" s="169"/>
      <c r="R201" s="169"/>
    </row>
    <row r="202" spans="4:19" ht="7.5" customHeight="1" x14ac:dyDescent="0.2"/>
    <row r="203" spans="4:19" s="51" customFormat="1" ht="23.25" customHeight="1" x14ac:dyDescent="0.35">
      <c r="D203" s="64"/>
      <c r="E203" s="72"/>
      <c r="F203" s="122" t="s">
        <v>77</v>
      </c>
      <c r="G203" s="72"/>
      <c r="H203" s="72"/>
      <c r="I203" s="72"/>
      <c r="J203" s="72"/>
      <c r="K203" s="72"/>
      <c r="L203" s="72"/>
      <c r="M203" s="72"/>
      <c r="N203" s="72"/>
      <c r="O203" s="82"/>
      <c r="P203" s="175" t="s">
        <v>79</v>
      </c>
      <c r="Q203" s="150"/>
      <c r="R203" s="150"/>
      <c r="S203" s="72"/>
    </row>
    <row r="204" spans="4:19" s="51" customFormat="1" ht="12.75" customHeight="1" x14ac:dyDescent="0.2">
      <c r="D204" s="64"/>
      <c r="E204" s="64"/>
      <c r="F204" s="65"/>
      <c r="G204" s="65"/>
    </row>
    <row r="208" spans="4:19" ht="12.75" customHeight="1" x14ac:dyDescent="0.35">
      <c r="D208" s="117"/>
      <c r="E208" s="117"/>
      <c r="F208" s="117"/>
      <c r="G208" s="117"/>
      <c r="H208" s="110"/>
    </row>
  </sheetData>
  <mergeCells count="52">
    <mergeCell ref="E36:M37"/>
    <mergeCell ref="N36:R37"/>
    <mergeCell ref="G11:P16"/>
    <mergeCell ref="F21:Q25"/>
    <mergeCell ref="I27:N27"/>
    <mergeCell ref="F30:Q31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F90:Q94"/>
    <mergeCell ref="I96:N96"/>
    <mergeCell ref="F99:Q100"/>
    <mergeCell ref="E105:M106"/>
    <mergeCell ref="N105:R106"/>
    <mergeCell ref="E102:K103"/>
    <mergeCell ref="L102:S10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zoomScaleSheetLayoutView="100" workbookViewId="0">
      <selection activeCell="E203" sqref="E203:S203"/>
    </sheetView>
  </sheetViews>
  <sheetFormatPr defaultRowHeight="12.75" x14ac:dyDescent="0.2"/>
  <cols>
    <col min="1" max="1" width="6.42578125" style="72" customWidth="1"/>
    <col min="2" max="2" width="23.85546875" style="72" customWidth="1"/>
    <col min="3" max="3" width="5.5703125" style="72" customWidth="1"/>
    <col min="4" max="4" width="0.140625" style="72" customWidth="1"/>
    <col min="5" max="6" width="9.140625" style="72" customWidth="1"/>
    <col min="7" max="7" width="7.28515625" style="72" customWidth="1"/>
    <col min="8" max="9" width="9.140625" style="72"/>
    <col min="10" max="12" width="4.28515625" style="72" customWidth="1"/>
    <col min="13" max="13" width="4.140625" style="72" customWidth="1"/>
    <col min="14" max="14" width="5.140625" style="72" customWidth="1"/>
    <col min="15" max="16384" width="9.140625" style="72"/>
  </cols>
  <sheetData>
    <row r="1" spans="2:16" ht="13.5" thickBot="1" x14ac:dyDescent="0.25"/>
    <row r="2" spans="2:16" ht="21" customHeight="1" thickTop="1" thickBot="1" x14ac:dyDescent="0.25">
      <c r="B2" s="84" t="s">
        <v>27</v>
      </c>
    </row>
    <row r="3" spans="2:16" ht="13.5" thickTop="1" x14ac:dyDescent="0.2"/>
    <row r="11" spans="2:16" x14ac:dyDescent="0.2">
      <c r="G11" s="181" t="s">
        <v>33</v>
      </c>
      <c r="H11" s="181"/>
      <c r="I11" s="181"/>
      <c r="J11" s="181"/>
      <c r="K11" s="181"/>
      <c r="L11" s="181"/>
      <c r="M11" s="181"/>
      <c r="N11" s="181"/>
      <c r="O11" s="181"/>
      <c r="P11" s="182"/>
    </row>
    <row r="12" spans="2:16" x14ac:dyDescent="0.2">
      <c r="G12" s="181"/>
      <c r="H12" s="181"/>
      <c r="I12" s="181"/>
      <c r="J12" s="181"/>
      <c r="K12" s="181"/>
      <c r="L12" s="181"/>
      <c r="M12" s="181"/>
      <c r="N12" s="181"/>
      <c r="O12" s="181"/>
      <c r="P12" s="182"/>
    </row>
    <row r="13" spans="2:16" x14ac:dyDescent="0.2">
      <c r="G13" s="181"/>
      <c r="H13" s="181"/>
      <c r="I13" s="181"/>
      <c r="J13" s="181"/>
      <c r="K13" s="181"/>
      <c r="L13" s="181"/>
      <c r="M13" s="181"/>
      <c r="N13" s="181"/>
      <c r="O13" s="181"/>
      <c r="P13" s="182"/>
    </row>
    <row r="14" spans="2:16" x14ac:dyDescent="0.2">
      <c r="G14" s="181"/>
      <c r="H14" s="181"/>
      <c r="I14" s="181"/>
      <c r="J14" s="181"/>
      <c r="K14" s="181"/>
      <c r="L14" s="181"/>
      <c r="M14" s="181"/>
      <c r="N14" s="181"/>
      <c r="O14" s="181"/>
      <c r="P14" s="182"/>
    </row>
    <row r="15" spans="2:16" x14ac:dyDescent="0.2">
      <c r="G15" s="181"/>
      <c r="H15" s="181"/>
      <c r="I15" s="181"/>
      <c r="J15" s="181"/>
      <c r="K15" s="181"/>
      <c r="L15" s="181"/>
      <c r="M15" s="181"/>
      <c r="N15" s="181"/>
      <c r="O15" s="181"/>
      <c r="P15" s="182"/>
    </row>
    <row r="16" spans="2:16" x14ac:dyDescent="0.2">
      <c r="G16" s="181"/>
      <c r="H16" s="181"/>
      <c r="I16" s="181"/>
      <c r="J16" s="181"/>
      <c r="K16" s="181"/>
      <c r="L16" s="181"/>
      <c r="M16" s="181"/>
      <c r="N16" s="181"/>
      <c r="O16" s="181"/>
      <c r="P16" s="182"/>
    </row>
    <row r="21" spans="2:18" ht="12.75" customHeight="1" x14ac:dyDescent="0.2">
      <c r="E21" s="185">
        <f>IF(B2="LPU Fiú Ái 20",Áik_nylpu_Fiú_20!B16,IF(B2="LPU Fiú KI 20",KI_nylpu_Fiú_20!B18,IF(B2="ZLPU Fiú Ái 20",'Áik_Zlpu_Fiú_20 '!B18,IF(B2="ZLPU Fiú KI 20",'KI_Zlpu_Fiú_20 '!B18,IF(B2="LPU Leány Ái 20",Áik_nylpu_Leány_20!B18,IF(B2="ZLPU Leány Ái 20",Áik_Zlpu_Leány_20!B33,IF(B2="LPU Leány KI 20",KI_nylpu_Leány_20!B18,IF(B2="ZLPU Leány KI 20",'KI_Zlpu_Leány_20 '!B33,IF(B2="LPI Fiú Ái 20",Áik_Lpi_Fiú_20!B21,IF(B2="LPI Fiú KI 20",KI_Lpi_Fiú_20!B33,IF(B2="LPI Leány Ái 20",Áik_Lpi_Leány_20!B18,IF(B2="LPI Leány KI 20",'KI Lpi_Leány_20'!B18,))))))))))))</f>
        <v>0</v>
      </c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</row>
    <row r="22" spans="2:18" ht="12.75" customHeight="1" x14ac:dyDescent="0.2"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</row>
    <row r="23" spans="2:18" ht="12.75" customHeight="1" x14ac:dyDescent="0.2">
      <c r="B23" s="72" t="s">
        <v>8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</row>
    <row r="24" spans="2:18" ht="12.75" customHeight="1" x14ac:dyDescent="0.2"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</row>
    <row r="25" spans="2:18" ht="12.75" customHeight="1" x14ac:dyDescent="0.2"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</row>
    <row r="26" spans="2:18" ht="12.75" customHeight="1" x14ac:dyDescent="0.45"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</row>
    <row r="27" spans="2:18" ht="29.25" x14ac:dyDescent="0.5">
      <c r="I27" s="179" t="s">
        <v>73</v>
      </c>
      <c r="J27" s="179"/>
      <c r="K27" s="179"/>
      <c r="L27" s="179"/>
      <c r="M27" s="179"/>
      <c r="N27" s="179"/>
    </row>
    <row r="30" spans="2:18" ht="21" customHeight="1" x14ac:dyDescent="0.2">
      <c r="F30" s="178" t="s">
        <v>34</v>
      </c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</row>
    <row r="31" spans="2:18" ht="21" customHeight="1" x14ac:dyDescent="0.2"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</row>
    <row r="32" spans="2:18" ht="7.5" customHeight="1" x14ac:dyDescent="0.2">
      <c r="G32" s="79"/>
      <c r="H32" s="79"/>
      <c r="I32" s="79"/>
      <c r="J32" s="79"/>
      <c r="K32" s="79"/>
      <c r="L32" s="79"/>
      <c r="M32" s="79"/>
      <c r="N32" s="79"/>
      <c r="O32" s="79"/>
      <c r="P32" s="79"/>
    </row>
    <row r="33" spans="2:21" ht="21" customHeight="1" x14ac:dyDescent="0.2">
      <c r="E33" s="170" t="str">
        <f>Fedlap!E28</f>
        <v>ZALA</v>
      </c>
      <c r="F33" s="170"/>
      <c r="G33" s="170"/>
      <c r="H33" s="170"/>
      <c r="I33" s="170"/>
      <c r="J33" s="170"/>
      <c r="K33" s="170"/>
      <c r="L33" s="170" t="s">
        <v>78</v>
      </c>
      <c r="M33" s="170"/>
      <c r="N33" s="170"/>
      <c r="O33" s="170"/>
      <c r="P33" s="170"/>
      <c r="Q33" s="170"/>
      <c r="R33" s="170"/>
      <c r="S33" s="170"/>
    </row>
    <row r="34" spans="2:21" ht="21" customHeight="1" x14ac:dyDescent="0.2"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</row>
    <row r="35" spans="2:21" ht="7.5" customHeight="1" x14ac:dyDescent="0.6"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</row>
    <row r="36" spans="2:21" ht="21" customHeight="1" x14ac:dyDescent="0.2">
      <c r="B36" s="74" t="s">
        <v>44</v>
      </c>
      <c r="D36" s="72" t="s">
        <v>67</v>
      </c>
      <c r="E36" s="17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73"/>
      <c r="G36" s="173"/>
      <c r="H36" s="173"/>
      <c r="I36" s="173"/>
      <c r="J36" s="173"/>
      <c r="K36" s="173"/>
      <c r="L36" s="173"/>
      <c r="M36" s="169"/>
      <c r="N36" s="174" t="s">
        <v>38</v>
      </c>
      <c r="O36" s="173"/>
      <c r="P36" s="173"/>
      <c r="Q36" s="173"/>
      <c r="R36" s="169"/>
    </row>
    <row r="37" spans="2:21" ht="21" customHeight="1" x14ac:dyDescent="0.2">
      <c r="E37" s="173"/>
      <c r="F37" s="173"/>
      <c r="G37" s="173"/>
      <c r="H37" s="173"/>
      <c r="I37" s="173"/>
      <c r="J37" s="173"/>
      <c r="K37" s="173"/>
      <c r="L37" s="173"/>
      <c r="M37" s="169"/>
      <c r="N37" s="173"/>
      <c r="O37" s="173"/>
      <c r="P37" s="173"/>
      <c r="Q37" s="173"/>
      <c r="R37" s="169"/>
    </row>
    <row r="38" spans="2:21" ht="7.5" customHeight="1" x14ac:dyDescent="0.2"/>
    <row r="39" spans="2:21" ht="21" customHeight="1" x14ac:dyDescent="0.2">
      <c r="B39" s="74" t="s">
        <v>45</v>
      </c>
      <c r="E39" s="17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73"/>
      <c r="G39" s="173"/>
      <c r="H39" s="173"/>
      <c r="I39" s="173"/>
      <c r="J39" s="173"/>
      <c r="K39" s="173"/>
      <c r="L39" s="174" t="s">
        <v>41</v>
      </c>
      <c r="M39" s="174"/>
      <c r="N39" s="173"/>
      <c r="O39" s="173"/>
      <c r="P39" s="173"/>
      <c r="Q39" s="173"/>
      <c r="R39" s="169"/>
    </row>
    <row r="40" spans="2:21" ht="21" customHeight="1" x14ac:dyDescent="0.2"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69"/>
    </row>
    <row r="42" spans="2:21" s="79" customFormat="1" ht="21" customHeight="1" x14ac:dyDescent="0.6">
      <c r="B42" s="74" t="s">
        <v>43</v>
      </c>
      <c r="G42" s="78"/>
      <c r="H42" s="78"/>
      <c r="I42" s="78"/>
      <c r="J42" s="180">
        <f>IF(B2="LPU Fiú Ái 20",Áik_nylpu_Fiú_20!I20,IF(B2="ZLPU Fiú Ái 20",'Áik_Zlpu_Fiú_20 '!I22,IF(B2="LPU Fiú KI 20",KI_nylpu_Fiú_20!I22,IF(B2="ZLPU Fiú KI 20",'KI_Zlpu_Fiú_20 '!I22,IF(B2="LPU Leány Ái 20",Áik_nylpu_Leány_20!I22,IF(B2="ZLPU Leány ÁI 20",Áik_Zlpu_Leány_20!I37,IF(B2="LPU Leány KI 20",KI_nylpu_Leány_20!I22,IF(B2="ZLPU Leány KI 20",'KI_Zlpu_Leány_20 '!I37,IF(B2="LPI Fiú Ái 20",Áik_Lpi_Fiú_20!I25,IF(B2="LPI Fiú KI 20",KI_Lpi_Fiú_20!I37,IF(B2="LPI Leány Ái 20",Áik_Lpi_Leány_20!I22,IF(B2="LPI Leány KI 20",'KI Lpi_Leány_20'!I22,))))))))))))</f>
        <v>301</v>
      </c>
      <c r="K42" s="184"/>
      <c r="L42" s="184"/>
      <c r="M42" s="102"/>
      <c r="N42" s="78"/>
      <c r="O42" s="78"/>
      <c r="P42" s="78"/>
    </row>
    <row r="43" spans="2:21" s="51" customFormat="1" ht="21" customHeight="1" x14ac:dyDescent="0.6">
      <c r="G43" s="78"/>
      <c r="H43" s="78"/>
      <c r="I43" s="78"/>
      <c r="J43" s="184"/>
      <c r="K43" s="184"/>
      <c r="L43" s="184"/>
      <c r="M43" s="102"/>
      <c r="N43" s="78"/>
      <c r="O43" s="78"/>
      <c r="P43" s="78"/>
    </row>
    <row r="44" spans="2:21" s="51" customFormat="1" ht="7.5" customHeight="1" x14ac:dyDescent="0.2"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2:21" s="51" customFormat="1" ht="21" customHeight="1" x14ac:dyDescent="0.2">
      <c r="H45" s="168" t="s">
        <v>46</v>
      </c>
      <c r="I45" s="150"/>
      <c r="J45" s="150"/>
      <c r="K45" s="150"/>
      <c r="L45" s="150"/>
      <c r="M45" s="150"/>
      <c r="N45" s="150"/>
      <c r="O45" s="150"/>
      <c r="Q45" s="81"/>
      <c r="R45" s="81"/>
    </row>
    <row r="46" spans="2:21" ht="21" customHeight="1" x14ac:dyDescent="0.2">
      <c r="G46" s="51"/>
      <c r="H46" s="150"/>
      <c r="I46" s="150"/>
      <c r="J46" s="150"/>
      <c r="K46" s="150"/>
      <c r="L46" s="150"/>
      <c r="M46" s="150"/>
      <c r="N46" s="150"/>
      <c r="O46" s="150"/>
      <c r="Q46" s="95"/>
      <c r="R46" s="95"/>
      <c r="S46" s="95"/>
      <c r="T46" s="95"/>
      <c r="U46" s="95"/>
    </row>
    <row r="47" spans="2:21" ht="7.5" customHeight="1" x14ac:dyDescent="0.2">
      <c r="G47" s="51"/>
    </row>
    <row r="48" spans="2:21" ht="21" customHeight="1" x14ac:dyDescent="0.2">
      <c r="J48" s="165" t="s">
        <v>9</v>
      </c>
      <c r="K48" s="165"/>
      <c r="L48" s="165"/>
      <c r="M48" s="98"/>
      <c r="R48" s="96"/>
    </row>
    <row r="49" spans="4:18" ht="21" customHeight="1" x14ac:dyDescent="0.2">
      <c r="J49" s="165"/>
      <c r="K49" s="165"/>
      <c r="L49" s="165"/>
      <c r="M49" s="98"/>
    </row>
    <row r="50" spans="4:18" ht="7.5" customHeight="1" x14ac:dyDescent="0.2"/>
    <row r="51" spans="4:18" s="51" customFormat="1" ht="21" customHeight="1" x14ac:dyDescent="0.2">
      <c r="F51" s="99"/>
      <c r="G51" s="99"/>
      <c r="H51" s="99"/>
      <c r="I51" s="166" t="s">
        <v>47</v>
      </c>
      <c r="J51" s="167"/>
      <c r="K51" s="167"/>
      <c r="L51" s="167"/>
      <c r="M51" s="167"/>
      <c r="N51" s="167"/>
      <c r="O51" s="99"/>
      <c r="P51" s="99"/>
    </row>
    <row r="52" spans="4:18" s="51" customFormat="1" ht="21" customHeight="1" x14ac:dyDescent="0.2">
      <c r="F52" s="99"/>
      <c r="G52" s="99"/>
      <c r="H52" s="99"/>
      <c r="I52" s="167"/>
      <c r="J52" s="167"/>
      <c r="K52" s="167"/>
      <c r="L52" s="167"/>
      <c r="M52" s="167"/>
      <c r="N52" s="167"/>
      <c r="O52" s="99"/>
      <c r="P52" s="99"/>
    </row>
    <row r="53" spans="4:18" s="51" customFormat="1" ht="12.75" customHeight="1" x14ac:dyDescent="0.2"/>
    <row r="54" spans="4:18" ht="21" customHeight="1" x14ac:dyDescent="0.2"/>
    <row r="55" spans="4:18" ht="25.5" customHeight="1" x14ac:dyDescent="0.5">
      <c r="E55" s="124" t="str">
        <f>Fedlap!E30</f>
        <v>Zalaegerszeg</v>
      </c>
      <c r="F55" s="124"/>
      <c r="G55" s="124"/>
      <c r="H55" s="124" t="str">
        <f>Fedlap!E32</f>
        <v xml:space="preserve">2022. november 11 </v>
      </c>
      <c r="I55" s="123"/>
    </row>
    <row r="56" spans="4:18" ht="12.75" customHeight="1" x14ac:dyDescent="0.2">
      <c r="D56" s="70"/>
      <c r="E56" s="70"/>
    </row>
    <row r="57" spans="4:18" ht="12.75" customHeight="1" x14ac:dyDescent="0.2">
      <c r="D57" s="70"/>
      <c r="E57" s="70"/>
    </row>
    <row r="58" spans="4:18" ht="13.5" customHeight="1" x14ac:dyDescent="0.2">
      <c r="D58" s="66"/>
      <c r="E58" s="66"/>
    </row>
    <row r="59" spans="4:18" x14ac:dyDescent="0.2">
      <c r="O59" s="51"/>
    </row>
    <row r="61" spans="4:18" ht="12.75" customHeight="1" x14ac:dyDescent="0.2">
      <c r="D61" s="70"/>
      <c r="E61" s="70"/>
    </row>
    <row r="62" spans="4:18" s="51" customFormat="1" ht="27.75" customHeight="1" x14ac:dyDescent="0.5">
      <c r="D62" s="70"/>
      <c r="E62" s="171"/>
      <c r="F62" s="169"/>
      <c r="G62" s="169"/>
      <c r="O62" s="70"/>
      <c r="P62" s="171"/>
      <c r="Q62" s="169"/>
      <c r="R62" s="169"/>
    </row>
    <row r="63" spans="4:18" ht="7.5" customHeight="1" x14ac:dyDescent="0.2"/>
    <row r="64" spans="4:18" ht="23.25" x14ac:dyDescent="0.35">
      <c r="F64" s="122" t="s">
        <v>77</v>
      </c>
      <c r="O64" s="82"/>
      <c r="P64" s="175" t="s">
        <v>79</v>
      </c>
      <c r="Q64" s="150"/>
      <c r="R64" s="150"/>
    </row>
    <row r="65" spans="4:16" ht="14.25" customHeight="1" x14ac:dyDescent="0.2"/>
    <row r="66" spans="4:16" ht="12.75" customHeight="1" x14ac:dyDescent="0.2">
      <c r="D66" s="64"/>
      <c r="E66" s="64"/>
      <c r="F66" s="65"/>
      <c r="G66" s="65"/>
    </row>
    <row r="67" spans="4:16" ht="12.75" customHeight="1" x14ac:dyDescent="0.2">
      <c r="D67" s="64"/>
      <c r="E67" s="64"/>
      <c r="F67" s="65"/>
      <c r="G67" s="65"/>
    </row>
    <row r="80" spans="4:16" x14ac:dyDescent="0.2">
      <c r="G80" s="181" t="s">
        <v>33</v>
      </c>
      <c r="H80" s="181"/>
      <c r="I80" s="181"/>
      <c r="J80" s="181"/>
      <c r="K80" s="181"/>
      <c r="L80" s="181"/>
      <c r="M80" s="181"/>
      <c r="N80" s="181"/>
      <c r="O80" s="181"/>
      <c r="P80" s="182"/>
    </row>
    <row r="81" spans="2:18" x14ac:dyDescent="0.2">
      <c r="G81" s="181"/>
      <c r="H81" s="181"/>
      <c r="I81" s="181"/>
      <c r="J81" s="181"/>
      <c r="K81" s="181"/>
      <c r="L81" s="181"/>
      <c r="M81" s="181"/>
      <c r="N81" s="181"/>
      <c r="O81" s="181"/>
      <c r="P81" s="182"/>
    </row>
    <row r="82" spans="2:18" x14ac:dyDescent="0.2">
      <c r="G82" s="181"/>
      <c r="H82" s="181"/>
      <c r="I82" s="181"/>
      <c r="J82" s="181"/>
      <c r="K82" s="181"/>
      <c r="L82" s="181"/>
      <c r="M82" s="181"/>
      <c r="N82" s="181"/>
      <c r="O82" s="181"/>
      <c r="P82" s="182"/>
    </row>
    <row r="83" spans="2:18" x14ac:dyDescent="0.2">
      <c r="G83" s="181"/>
      <c r="H83" s="181"/>
      <c r="I83" s="181"/>
      <c r="J83" s="181"/>
      <c r="K83" s="181"/>
      <c r="L83" s="181"/>
      <c r="M83" s="181"/>
      <c r="N83" s="181"/>
      <c r="O83" s="181"/>
      <c r="P83" s="182"/>
    </row>
    <row r="84" spans="2:18" x14ac:dyDescent="0.2">
      <c r="G84" s="181"/>
      <c r="H84" s="181"/>
      <c r="I84" s="181"/>
      <c r="J84" s="181"/>
      <c r="K84" s="181"/>
      <c r="L84" s="181"/>
      <c r="M84" s="181"/>
      <c r="N84" s="181"/>
      <c r="O84" s="181"/>
      <c r="P84" s="182"/>
    </row>
    <row r="85" spans="2:18" x14ac:dyDescent="0.2">
      <c r="G85" s="181"/>
      <c r="H85" s="181"/>
      <c r="I85" s="181"/>
      <c r="J85" s="181"/>
      <c r="K85" s="181"/>
      <c r="L85" s="181"/>
      <c r="M85" s="181"/>
      <c r="N85" s="181"/>
      <c r="O85" s="181"/>
      <c r="P85" s="182"/>
    </row>
    <row r="90" spans="2:18" ht="12.75" customHeight="1" x14ac:dyDescent="0.2">
      <c r="E90" s="185">
        <f>IF(B2="LPU Fiú Ái 20",Áik_nylpu_Fiú_20!B22,IF(B2="LPU Fiú KI 20",KI_nylpu_Fiú_20!B24,IF(B2="ZLPU Fiú Ái 20",'Áik_Zlpu_Fiú_20 '!B24,IF(B2="ZLPU Fiú KI 20",'KI_Zlpu_Fiú_20 '!B24,IF(B2="LPU Leány Ái 20",Áik_nylpu_Leány_20!B24,IF(B2="ZLPU Leány Ái 20",Áik_Zlpu_Leány_20!B39,IF(B2="LPU Leány KI 20",KI_nylpu_Leány_20!B24,IF(B2="ZLPU Leány KI 20",'KI_Zlpu_Leány_20 '!B39,IF(B2="LPI Fiú Ái 20",Áik_Lpi_Fiú_20!B27,IF(B2="LPI Fiú KI 20",KI_Lpi_Fiú_20!B39,IF(B2="LPI Leány Ái 20",Áik_Lpi_Leány_20!B24,IF(B2="LPI Leány KI 20",'KI Lpi_Leány_20'!B24,))))))))))))</f>
        <v>0</v>
      </c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</row>
    <row r="91" spans="2:18" ht="12.75" customHeight="1" x14ac:dyDescent="0.2"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</row>
    <row r="92" spans="2:18" ht="12.75" customHeight="1" x14ac:dyDescent="0.2">
      <c r="B92" s="72" t="s">
        <v>8</v>
      </c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6"/>
      <c r="Q92" s="186"/>
      <c r="R92" s="186"/>
    </row>
    <row r="93" spans="2:18" ht="12.75" customHeight="1" x14ac:dyDescent="0.2"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  <c r="R93" s="186"/>
    </row>
    <row r="94" spans="2:18" ht="12.75" customHeight="1" x14ac:dyDescent="0.2"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</row>
    <row r="96" spans="2:18" ht="29.25" x14ac:dyDescent="0.5">
      <c r="I96" s="179" t="s">
        <v>73</v>
      </c>
      <c r="J96" s="179"/>
      <c r="K96" s="179"/>
      <c r="L96" s="179"/>
      <c r="M96" s="179"/>
      <c r="N96" s="179"/>
    </row>
    <row r="99" spans="2:19" ht="21" customHeight="1" x14ac:dyDescent="0.2">
      <c r="F99" s="178" t="s">
        <v>34</v>
      </c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</row>
    <row r="100" spans="2:19" ht="21" customHeight="1" x14ac:dyDescent="0.2"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</row>
    <row r="101" spans="2:19" ht="7.5" customHeight="1" x14ac:dyDescent="0.2"/>
    <row r="102" spans="2:19" ht="21" customHeight="1" x14ac:dyDescent="0.2">
      <c r="E102" s="170" t="str">
        <f>Fedlap!E28</f>
        <v>ZALA</v>
      </c>
      <c r="F102" s="170"/>
      <c r="G102" s="170"/>
      <c r="H102" s="170"/>
      <c r="I102" s="170"/>
      <c r="J102" s="170"/>
      <c r="K102" s="170"/>
      <c r="L102" s="170" t="s">
        <v>78</v>
      </c>
      <c r="M102" s="170"/>
      <c r="N102" s="170"/>
      <c r="O102" s="170"/>
      <c r="P102" s="170"/>
      <c r="Q102" s="170"/>
      <c r="R102" s="170"/>
      <c r="S102" s="170"/>
    </row>
    <row r="103" spans="2:19" ht="21" customHeight="1" x14ac:dyDescent="0.2"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</row>
    <row r="104" spans="2:19" ht="7.5" customHeight="1" x14ac:dyDescent="0.2"/>
    <row r="105" spans="2:19" ht="21" customHeight="1" x14ac:dyDescent="0.2">
      <c r="B105" s="72" t="s">
        <v>44</v>
      </c>
      <c r="E105" s="17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73"/>
      <c r="G105" s="173"/>
      <c r="H105" s="173"/>
      <c r="I105" s="173"/>
      <c r="J105" s="173"/>
      <c r="K105" s="173"/>
      <c r="L105" s="173"/>
      <c r="M105" s="169"/>
      <c r="N105" s="174" t="s">
        <v>38</v>
      </c>
      <c r="O105" s="173"/>
      <c r="P105" s="173"/>
      <c r="Q105" s="173"/>
      <c r="R105" s="169"/>
    </row>
    <row r="106" spans="2:19" ht="21" customHeight="1" x14ac:dyDescent="0.2">
      <c r="E106" s="173"/>
      <c r="F106" s="173"/>
      <c r="G106" s="173"/>
      <c r="H106" s="173"/>
      <c r="I106" s="173"/>
      <c r="J106" s="173"/>
      <c r="K106" s="173"/>
      <c r="L106" s="173"/>
      <c r="M106" s="169"/>
      <c r="N106" s="173"/>
      <c r="O106" s="173"/>
      <c r="P106" s="173"/>
      <c r="Q106" s="173"/>
      <c r="R106" s="169"/>
    </row>
    <row r="107" spans="2:19" ht="7.5" customHeight="1" x14ac:dyDescent="0.2"/>
    <row r="108" spans="2:19" ht="21" customHeight="1" x14ac:dyDescent="0.2">
      <c r="B108" s="72" t="s">
        <v>45</v>
      </c>
      <c r="E108" s="17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73"/>
      <c r="G108" s="173"/>
      <c r="H108" s="173"/>
      <c r="I108" s="173"/>
      <c r="J108" s="173"/>
      <c r="K108" s="173"/>
      <c r="L108" s="174" t="s">
        <v>41</v>
      </c>
      <c r="M108" s="174"/>
      <c r="N108" s="173"/>
      <c r="O108" s="173"/>
      <c r="P108" s="173"/>
      <c r="Q108" s="173"/>
      <c r="R108" s="169"/>
    </row>
    <row r="109" spans="2:19" s="51" customFormat="1" ht="21" customHeight="1" x14ac:dyDescent="0.2"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69"/>
    </row>
    <row r="110" spans="2:19" s="51" customFormat="1" ht="12.75" customHeight="1" x14ac:dyDescent="0.2">
      <c r="B110" s="51" t="s">
        <v>43</v>
      </c>
      <c r="G110" s="78"/>
      <c r="H110" s="78"/>
      <c r="I110" s="78"/>
      <c r="J110" s="78"/>
      <c r="K110" s="78"/>
      <c r="L110" s="78"/>
      <c r="M110" s="78"/>
      <c r="N110" s="78"/>
      <c r="O110" s="78"/>
      <c r="P110" s="78"/>
    </row>
    <row r="111" spans="2:19" s="51" customFormat="1" ht="21" customHeight="1" x14ac:dyDescent="0.6">
      <c r="G111" s="78"/>
      <c r="H111" s="78"/>
      <c r="I111" s="78"/>
      <c r="J111" s="180">
        <f>IF(B2="LPU Fiú Ái 20",Áik_nylpu_Fiú_20!I26,IF(B2="ZLPU Fiú Ái 20",'Áik_Zlpu_Fiú_20 '!I28,IF(B2="LPU Fiú KI 20",KI_nylpu_Fiú_20!I28,IF(B2="ZLPU Fiú KI 20",'KI_Zlpu_Fiú_20 '!I28,IF(B2="LPU Leány Ái 20",Áik_nylpu_Leány_20!I28,IF(B2="ZLPU Leány ÁI 20",Áik_Zlpu_Leány_20!I43,IF(B2="LPU Leány KI 20",KI_nylpu_Leány_20!I28,IF(B2="ZLPU Leány KI 20",'KI_Zlpu_Leány_20 '!I43,IF(B2="LPI Fiú Ái 20",Áik_Lpi_Fiú_20!I31,IF(B2="LPI Fiú KI 20",KI_Lpi_Fiú_20!I43,IF(B2="LPI Leány Ái 20",Áik_Lpi_Leány_20!I28,IF(B2="LPI Leány KI 20",'KI Lpi_Leány_20'!I28,))))))))))))</f>
        <v>0</v>
      </c>
      <c r="K111" s="173"/>
      <c r="L111" s="173"/>
      <c r="M111" s="100"/>
      <c r="N111" s="78"/>
      <c r="O111" s="78"/>
      <c r="P111" s="78"/>
    </row>
    <row r="112" spans="2:19" ht="21" customHeight="1" x14ac:dyDescent="0.6">
      <c r="J112" s="173"/>
      <c r="K112" s="173"/>
      <c r="L112" s="173"/>
      <c r="M112" s="100"/>
    </row>
    <row r="113" spans="4:16" ht="7.5" customHeight="1" x14ac:dyDescent="0.2"/>
    <row r="114" spans="4:16" ht="21" customHeight="1" x14ac:dyDescent="0.2">
      <c r="H114" s="168" t="s">
        <v>46</v>
      </c>
      <c r="I114" s="169"/>
      <c r="J114" s="169"/>
      <c r="K114" s="169"/>
      <c r="L114" s="169"/>
      <c r="M114" s="169"/>
      <c r="N114" s="169"/>
      <c r="O114" s="169"/>
    </row>
    <row r="115" spans="4:16" ht="21" customHeight="1" x14ac:dyDescent="0.2">
      <c r="H115" s="169"/>
      <c r="I115" s="169"/>
      <c r="J115" s="169"/>
      <c r="K115" s="169"/>
      <c r="L115" s="169"/>
      <c r="M115" s="169"/>
      <c r="N115" s="169"/>
      <c r="O115" s="169"/>
    </row>
    <row r="116" spans="4:16" ht="7.5" customHeight="1" x14ac:dyDescent="0.2"/>
    <row r="117" spans="4:16" ht="21" customHeight="1" x14ac:dyDescent="0.2">
      <c r="J117" s="165" t="s">
        <v>10</v>
      </c>
      <c r="K117" s="165"/>
      <c r="L117" s="165"/>
      <c r="M117" s="98"/>
    </row>
    <row r="118" spans="4:16" ht="21" customHeight="1" x14ac:dyDescent="0.2">
      <c r="F118" s="99"/>
      <c r="G118" s="99"/>
      <c r="H118" s="99"/>
      <c r="I118" s="99"/>
      <c r="J118" s="165"/>
      <c r="K118" s="165"/>
      <c r="L118" s="165"/>
      <c r="M118" s="98"/>
      <c r="N118" s="99"/>
      <c r="O118" s="99"/>
      <c r="P118" s="99"/>
    </row>
    <row r="119" spans="4:16" ht="7.5" customHeight="1" x14ac:dyDescent="0.2"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</row>
    <row r="120" spans="4:16" ht="21" customHeight="1" x14ac:dyDescent="0.2">
      <c r="I120" s="166" t="s">
        <v>47</v>
      </c>
      <c r="J120" s="167"/>
      <c r="K120" s="167"/>
      <c r="L120" s="167"/>
      <c r="M120" s="167"/>
      <c r="N120" s="167"/>
    </row>
    <row r="121" spans="4:16" s="51" customFormat="1" ht="21" customHeight="1" x14ac:dyDescent="0.2">
      <c r="I121" s="167"/>
      <c r="J121" s="167"/>
      <c r="K121" s="167"/>
      <c r="L121" s="167"/>
      <c r="M121" s="167"/>
      <c r="N121" s="167"/>
    </row>
    <row r="123" spans="4:16" s="51" customFormat="1" ht="21" customHeight="1" x14ac:dyDescent="0.2">
      <c r="D123" s="66"/>
      <c r="E123" s="66"/>
    </row>
    <row r="124" spans="4:16" s="51" customFormat="1" ht="25.5" customHeight="1" x14ac:dyDescent="0.5">
      <c r="D124" s="66"/>
      <c r="E124" s="124" t="str">
        <f>Fedlap!E30</f>
        <v>Zalaegerszeg</v>
      </c>
      <c r="F124" s="124"/>
      <c r="G124" s="124"/>
      <c r="H124" s="124" t="str">
        <f>Fedlap!E32</f>
        <v xml:space="preserve">2022. november 11 </v>
      </c>
      <c r="I124" s="123"/>
    </row>
    <row r="125" spans="4:16" x14ac:dyDescent="0.2">
      <c r="F125" s="51"/>
    </row>
    <row r="128" spans="4:16" ht="12.75" customHeight="1" x14ac:dyDescent="0.2">
      <c r="D128" s="66"/>
      <c r="E128" s="66"/>
    </row>
    <row r="129" spans="4:18" ht="12.75" customHeight="1" x14ac:dyDescent="0.2">
      <c r="D129" s="66"/>
      <c r="E129" s="66"/>
    </row>
    <row r="131" spans="4:18" s="51" customFormat="1" ht="27.75" customHeight="1" x14ac:dyDescent="0.5">
      <c r="E131" s="171"/>
      <c r="F131" s="169"/>
      <c r="G131" s="169"/>
      <c r="P131" s="171"/>
      <c r="Q131" s="169"/>
      <c r="R131" s="169"/>
    </row>
    <row r="132" spans="4:18" ht="7.5" customHeight="1" x14ac:dyDescent="0.2"/>
    <row r="133" spans="4:18" ht="23.25" customHeight="1" x14ac:dyDescent="0.35">
      <c r="D133" s="64"/>
      <c r="F133" s="122" t="s">
        <v>77</v>
      </c>
      <c r="O133" s="82"/>
      <c r="P133" s="175" t="s">
        <v>79</v>
      </c>
      <c r="Q133" s="150"/>
      <c r="R133" s="150"/>
    </row>
    <row r="134" spans="4:18" ht="12.75" customHeight="1" x14ac:dyDescent="0.2">
      <c r="D134" s="64"/>
      <c r="E134" s="64"/>
      <c r="F134" s="65"/>
      <c r="G134" s="65"/>
    </row>
    <row r="138" spans="4:18" ht="12.75" customHeight="1" x14ac:dyDescent="0.35">
      <c r="D138" s="183"/>
      <c r="E138" s="183"/>
      <c r="F138" s="183"/>
      <c r="G138" s="183"/>
      <c r="H138" s="169"/>
    </row>
    <row r="150" spans="5:18" x14ac:dyDescent="0.2">
      <c r="G150" s="181" t="s">
        <v>33</v>
      </c>
      <c r="H150" s="181"/>
      <c r="I150" s="181"/>
      <c r="J150" s="181"/>
      <c r="K150" s="181"/>
      <c r="L150" s="181"/>
      <c r="M150" s="181"/>
      <c r="N150" s="181"/>
      <c r="O150" s="181"/>
      <c r="P150" s="182"/>
    </row>
    <row r="151" spans="5:18" x14ac:dyDescent="0.2">
      <c r="G151" s="181"/>
      <c r="H151" s="181"/>
      <c r="I151" s="181"/>
      <c r="J151" s="181"/>
      <c r="K151" s="181"/>
      <c r="L151" s="181"/>
      <c r="M151" s="181"/>
      <c r="N151" s="181"/>
      <c r="O151" s="181"/>
      <c r="P151" s="182"/>
    </row>
    <row r="152" spans="5:18" x14ac:dyDescent="0.2">
      <c r="G152" s="181"/>
      <c r="H152" s="181"/>
      <c r="I152" s="181"/>
      <c r="J152" s="181"/>
      <c r="K152" s="181"/>
      <c r="L152" s="181"/>
      <c r="M152" s="181"/>
      <c r="N152" s="181"/>
      <c r="O152" s="181"/>
      <c r="P152" s="182"/>
    </row>
    <row r="153" spans="5:18" x14ac:dyDescent="0.2">
      <c r="G153" s="181"/>
      <c r="H153" s="181"/>
      <c r="I153" s="181"/>
      <c r="J153" s="181"/>
      <c r="K153" s="181"/>
      <c r="L153" s="181"/>
      <c r="M153" s="181"/>
      <c r="N153" s="181"/>
      <c r="O153" s="181"/>
      <c r="P153" s="182"/>
    </row>
    <row r="154" spans="5:18" x14ac:dyDescent="0.2">
      <c r="G154" s="181"/>
      <c r="H154" s="181"/>
      <c r="I154" s="181"/>
      <c r="J154" s="181"/>
      <c r="K154" s="181"/>
      <c r="L154" s="181"/>
      <c r="M154" s="181"/>
      <c r="N154" s="181"/>
      <c r="O154" s="181"/>
      <c r="P154" s="182"/>
    </row>
    <row r="155" spans="5:18" x14ac:dyDescent="0.2">
      <c r="G155" s="181"/>
      <c r="H155" s="181"/>
      <c r="I155" s="181"/>
      <c r="J155" s="181"/>
      <c r="K155" s="181"/>
      <c r="L155" s="181"/>
      <c r="M155" s="181"/>
      <c r="N155" s="181"/>
      <c r="O155" s="181"/>
      <c r="P155" s="182"/>
    </row>
    <row r="160" spans="5:18" ht="12.75" customHeight="1" x14ac:dyDescent="0.2">
      <c r="E160" s="185">
        <f>IF(B2="LPU Fiú Ái 20",Áik_nylpu_Fiú_20!B28,IF(B2="LPU Fiú KI 20",KI_nylpu_Fiú_20!B30,IF(B2="ZLPU Fiú Ái 20",'Áik_Zlpu_Fiú_20 '!B30,IF(B2="ZLPU Fiú KI 20",'KI_Zlpu_Fiú_20 '!B30,IF(B2="LPU Leány Ái 20",Áik_nylpu_Leány_20!B30,IF(B2="ZLPU Leány Ái 20",Áik_Zlpu_Leány_20!B45,IF(B2="LPU Leány KI 20",KI_nylpu_Leány_20!B30,IF(B2="ZLPU Leány KI 20",'KI_Zlpu_Leány_20 '!B45,IF(B2="LPI Fiú Ái 20",Áik_Lpi_Fiú_20!B33,IF(B2="LPI Fiú KI 20",KI_Lpi_Fiú_20!B45,IF(B2="LPI Leány Ái 20",Áik_Lpi_Leány_20!#REF!,IF(B2="LPI Leány KI 20",'KI Lpi_Leány_20'!B30,))))))))))))</f>
        <v>0</v>
      </c>
      <c r="F160" s="186"/>
      <c r="G160" s="186"/>
      <c r="H160" s="186"/>
      <c r="I160" s="186"/>
      <c r="J160" s="186"/>
      <c r="K160" s="186"/>
      <c r="L160" s="186"/>
      <c r="M160" s="186"/>
      <c r="N160" s="186"/>
      <c r="O160" s="186"/>
      <c r="P160" s="186"/>
      <c r="Q160" s="186"/>
      <c r="R160" s="186"/>
    </row>
    <row r="161" spans="2:19" ht="12.75" customHeight="1" x14ac:dyDescent="0.2">
      <c r="E161" s="186"/>
      <c r="F161" s="186"/>
      <c r="G161" s="186"/>
      <c r="H161" s="186"/>
      <c r="I161" s="186"/>
      <c r="J161" s="186"/>
      <c r="K161" s="186"/>
      <c r="L161" s="186"/>
      <c r="M161" s="186"/>
      <c r="N161" s="186"/>
      <c r="O161" s="186"/>
      <c r="P161" s="186"/>
      <c r="Q161" s="186"/>
      <c r="R161" s="186"/>
    </row>
    <row r="162" spans="2:19" s="51" customFormat="1" ht="12.75" customHeight="1" x14ac:dyDescent="0.2">
      <c r="B162" s="51" t="s">
        <v>8</v>
      </c>
      <c r="E162" s="186"/>
      <c r="F162" s="186"/>
      <c r="G162" s="186"/>
      <c r="H162" s="186"/>
      <c r="I162" s="186"/>
      <c r="J162" s="186"/>
      <c r="K162" s="186"/>
      <c r="L162" s="186"/>
      <c r="M162" s="186"/>
      <c r="N162" s="186"/>
      <c r="O162" s="186"/>
      <c r="P162" s="186"/>
      <c r="Q162" s="186"/>
      <c r="R162" s="186"/>
    </row>
    <row r="163" spans="2:19" ht="12.75" customHeight="1" x14ac:dyDescent="0.2">
      <c r="E163" s="186"/>
      <c r="F163" s="186"/>
      <c r="G163" s="186"/>
      <c r="H163" s="186"/>
      <c r="I163" s="186"/>
      <c r="J163" s="186"/>
      <c r="K163" s="186"/>
      <c r="L163" s="186"/>
      <c r="M163" s="186"/>
      <c r="N163" s="186"/>
      <c r="O163" s="186"/>
      <c r="P163" s="186"/>
      <c r="Q163" s="186"/>
      <c r="R163" s="186"/>
      <c r="S163" s="95"/>
    </row>
    <row r="164" spans="2:19" ht="12.75" customHeight="1" x14ac:dyDescent="0.2">
      <c r="E164" s="186"/>
      <c r="F164" s="186"/>
      <c r="G164" s="186"/>
      <c r="H164" s="186"/>
      <c r="I164" s="186"/>
      <c r="J164" s="186"/>
      <c r="K164" s="186"/>
      <c r="L164" s="186"/>
      <c r="M164" s="186"/>
      <c r="N164" s="186"/>
      <c r="O164" s="186"/>
      <c r="P164" s="186"/>
      <c r="Q164" s="186"/>
      <c r="R164" s="186"/>
      <c r="S164" s="95"/>
    </row>
    <row r="166" spans="2:19" ht="29.25" x14ac:dyDescent="0.5">
      <c r="I166" s="179" t="s">
        <v>73</v>
      </c>
      <c r="J166" s="179"/>
      <c r="K166" s="179"/>
      <c r="L166" s="179"/>
      <c r="M166" s="179"/>
      <c r="N166" s="179"/>
    </row>
    <row r="169" spans="2:19" ht="21" customHeight="1" x14ac:dyDescent="0.2">
      <c r="F169" s="178" t="s">
        <v>34</v>
      </c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3"/>
    </row>
    <row r="170" spans="2:19" ht="21" customHeight="1" x14ac:dyDescent="0.2">
      <c r="F170" s="173"/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3"/>
    </row>
    <row r="171" spans="2:19" ht="7.5" customHeight="1" x14ac:dyDescent="0.2"/>
    <row r="172" spans="2:19" ht="21" customHeight="1" x14ac:dyDescent="0.2">
      <c r="E172" s="170" t="str">
        <f>Fedlap!E28</f>
        <v>ZALA</v>
      </c>
      <c r="F172" s="170"/>
      <c r="G172" s="170"/>
      <c r="H172" s="170"/>
      <c r="I172" s="170"/>
      <c r="J172" s="170"/>
      <c r="K172" s="170"/>
      <c r="L172" s="170" t="s">
        <v>78</v>
      </c>
      <c r="M172" s="170"/>
      <c r="N172" s="170"/>
      <c r="O172" s="170"/>
      <c r="P172" s="170"/>
      <c r="Q172" s="170"/>
      <c r="R172" s="170"/>
      <c r="S172" s="170"/>
    </row>
    <row r="173" spans="2:19" ht="21" customHeight="1" x14ac:dyDescent="0.2">
      <c r="E173" s="170"/>
      <c r="F173" s="170"/>
      <c r="G173" s="170"/>
      <c r="H173" s="170"/>
      <c r="I173" s="170"/>
      <c r="J173" s="170"/>
      <c r="K173" s="170"/>
      <c r="L173" s="170"/>
      <c r="M173" s="170"/>
      <c r="N173" s="170"/>
      <c r="O173" s="170"/>
      <c r="P173" s="170"/>
      <c r="Q173" s="170"/>
      <c r="R173" s="170"/>
      <c r="S173" s="170"/>
    </row>
    <row r="174" spans="2:19" ht="7.5" customHeight="1" x14ac:dyDescent="0.2"/>
    <row r="175" spans="2:19" ht="21" customHeight="1" x14ac:dyDescent="0.2">
      <c r="B175" s="72" t="s">
        <v>44</v>
      </c>
      <c r="E175" s="17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73"/>
      <c r="G175" s="173"/>
      <c r="H175" s="173"/>
      <c r="I175" s="173"/>
      <c r="J175" s="173"/>
      <c r="K175" s="173"/>
      <c r="L175" s="173"/>
      <c r="M175" s="169"/>
      <c r="N175" s="174" t="s">
        <v>38</v>
      </c>
      <c r="O175" s="173"/>
      <c r="P175" s="173"/>
      <c r="Q175" s="173"/>
      <c r="R175" s="169"/>
    </row>
    <row r="176" spans="2:19" ht="21" customHeight="1" x14ac:dyDescent="0.2">
      <c r="E176" s="173"/>
      <c r="F176" s="173"/>
      <c r="G176" s="173"/>
      <c r="H176" s="173"/>
      <c r="I176" s="173"/>
      <c r="J176" s="173"/>
      <c r="K176" s="173"/>
      <c r="L176" s="173"/>
      <c r="M176" s="169"/>
      <c r="N176" s="173"/>
      <c r="O176" s="173"/>
      <c r="P176" s="173"/>
      <c r="Q176" s="173"/>
      <c r="R176" s="169"/>
    </row>
    <row r="177" spans="2:23" ht="7.5" customHeight="1" x14ac:dyDescent="0.2"/>
    <row r="178" spans="2:23" ht="21" customHeight="1" x14ac:dyDescent="0.2">
      <c r="B178" s="72" t="s">
        <v>45</v>
      </c>
      <c r="E178" s="17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73"/>
      <c r="G178" s="173"/>
      <c r="H178" s="173"/>
      <c r="I178" s="173"/>
      <c r="J178" s="173"/>
      <c r="K178" s="173"/>
      <c r="L178" s="174" t="s">
        <v>41</v>
      </c>
      <c r="M178" s="174"/>
      <c r="N178" s="173"/>
      <c r="O178" s="173"/>
      <c r="P178" s="173"/>
      <c r="Q178" s="173"/>
      <c r="R178" s="169"/>
    </row>
    <row r="179" spans="2:23" s="51" customFormat="1" ht="21" customHeight="1" x14ac:dyDescent="0.2">
      <c r="E179" s="173"/>
      <c r="F179" s="173"/>
      <c r="G179" s="173"/>
      <c r="H179" s="173"/>
      <c r="I179" s="173"/>
      <c r="J179" s="173"/>
      <c r="K179" s="173"/>
      <c r="L179" s="173"/>
      <c r="M179" s="173"/>
      <c r="N179" s="173"/>
      <c r="O179" s="173"/>
      <c r="P179" s="173"/>
      <c r="Q179" s="173"/>
      <c r="R179" s="169"/>
      <c r="W179" s="83"/>
    </row>
    <row r="180" spans="2:23" ht="12.75" customHeight="1" x14ac:dyDescent="0.2"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</row>
    <row r="181" spans="2:23" ht="21" customHeight="1" x14ac:dyDescent="0.2">
      <c r="B181" s="72" t="s">
        <v>43</v>
      </c>
      <c r="E181" s="95"/>
      <c r="F181" s="95"/>
      <c r="G181" s="95"/>
      <c r="H181" s="95"/>
      <c r="I181" s="95"/>
      <c r="J181" s="180">
        <f>IF(B2="LPU Fiú Ái 20",Áik_nylpu_Fiú_20!I32,IF(B2="ZLPU Fiú Ái 20",'Áik_Zlpu_Fiú_20 '!I34,IF(B2="LPU Fiú KI 20",KI_nylpu_Fiú_20!I34,IF(B2="ZLPU Fiú KI 20",'KI_Zlpu_Fiú_20 '!I34,IF(B2="LPU Leány Ái 20",Áik_nylpu_Leány_20!I34,IF(B2="ZLPU Leány ÁI 20",Áik_Zlpu_Leány_20!I49,IF(B2="LPU Leány KI 20",KI_nylpu_Leány_20!I34,IF(B2="ZLPU Leány KI 20",'KI_Zlpu_Leány_20 '!I49,IF(B2="LPI Fiú Ái 20",Áik_Lpi_Fiú_20!I37,IF(B2="LPI Fiú KI 20",KI_Lpi_Fiú_20!I49,IF(B2="LPI Leány Ái 20",Áik_Lpi_Leány_20!#REF!,IF(B2="LPI Leány KI 20",'KI Lpi_Leány_20'!I34,))))))))))))</f>
        <v>0</v>
      </c>
      <c r="K181" s="180"/>
      <c r="L181" s="180"/>
      <c r="M181" s="97"/>
      <c r="N181" s="95"/>
      <c r="O181" s="95"/>
      <c r="P181" s="95"/>
      <c r="Q181" s="95"/>
      <c r="R181" s="95"/>
      <c r="S181" s="95"/>
    </row>
    <row r="182" spans="2:23" ht="21" customHeight="1" x14ac:dyDescent="0.2">
      <c r="J182" s="180"/>
      <c r="K182" s="180"/>
      <c r="L182" s="180"/>
      <c r="M182" s="97"/>
    </row>
    <row r="183" spans="2:23" ht="7.5" customHeight="1" x14ac:dyDescent="0.2"/>
    <row r="184" spans="2:23" ht="21" customHeight="1" x14ac:dyDescent="0.2">
      <c r="H184" s="168" t="s">
        <v>46</v>
      </c>
      <c r="I184" s="169"/>
      <c r="J184" s="169"/>
      <c r="K184" s="169"/>
      <c r="L184" s="169"/>
      <c r="M184" s="169"/>
      <c r="N184" s="169"/>
      <c r="O184" s="169"/>
    </row>
    <row r="185" spans="2:23" ht="21" customHeight="1" x14ac:dyDescent="0.2">
      <c r="H185" s="169"/>
      <c r="I185" s="169"/>
      <c r="J185" s="169"/>
      <c r="K185" s="169"/>
      <c r="L185" s="169"/>
      <c r="M185" s="169"/>
      <c r="N185" s="169"/>
      <c r="O185" s="169"/>
    </row>
    <row r="186" spans="2:23" ht="7.5" customHeight="1" x14ac:dyDescent="0.2"/>
    <row r="187" spans="2:23" ht="21" customHeight="1" x14ac:dyDescent="0.2">
      <c r="J187" s="165" t="s">
        <v>11</v>
      </c>
      <c r="K187" s="165"/>
      <c r="L187" s="165"/>
      <c r="M187" s="98"/>
    </row>
    <row r="188" spans="2:23" ht="21" customHeight="1" x14ac:dyDescent="0.2">
      <c r="F188" s="99"/>
      <c r="G188" s="99"/>
      <c r="H188" s="99"/>
      <c r="I188" s="99"/>
      <c r="J188" s="165"/>
      <c r="K188" s="165"/>
      <c r="L188" s="165"/>
      <c r="M188" s="98"/>
      <c r="N188" s="99"/>
      <c r="O188" s="99"/>
      <c r="P188" s="99"/>
    </row>
    <row r="189" spans="2:23" ht="7.5" customHeight="1" x14ac:dyDescent="0.2"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</row>
    <row r="190" spans="2:23" ht="21" customHeight="1" x14ac:dyDescent="0.2">
      <c r="I190" s="166" t="s">
        <v>47</v>
      </c>
      <c r="J190" s="167"/>
      <c r="K190" s="167"/>
      <c r="L190" s="167"/>
      <c r="M190" s="167"/>
      <c r="N190" s="167"/>
    </row>
    <row r="191" spans="2:23" ht="21" customHeight="1" x14ac:dyDescent="0.2">
      <c r="I191" s="167"/>
      <c r="J191" s="167"/>
      <c r="K191" s="167"/>
      <c r="L191" s="167"/>
      <c r="M191" s="167"/>
      <c r="N191" s="167"/>
    </row>
    <row r="193" spans="4:19" s="51" customFormat="1" ht="21" customHeight="1" x14ac:dyDescent="0.2">
      <c r="D193" s="66"/>
      <c r="E193" s="66"/>
    </row>
    <row r="194" spans="4:19" s="51" customFormat="1" ht="25.5" customHeight="1" x14ac:dyDescent="0.5">
      <c r="D194" s="66"/>
      <c r="E194" s="124" t="str">
        <f>Fedlap!E30</f>
        <v>Zalaegerszeg</v>
      </c>
      <c r="F194" s="124"/>
      <c r="G194" s="124"/>
      <c r="H194" s="124" t="str">
        <f>Fedlap!E32</f>
        <v xml:space="preserve">2022. november 11 </v>
      </c>
      <c r="I194" s="123"/>
    </row>
    <row r="198" spans="4:19" s="51" customFormat="1" ht="12.75" customHeight="1" x14ac:dyDescent="0.2">
      <c r="D198" s="66"/>
      <c r="E198" s="66"/>
    </row>
    <row r="199" spans="4:19" s="51" customFormat="1" ht="12.75" customHeight="1" x14ac:dyDescent="0.2">
      <c r="D199" s="66"/>
      <c r="E199" s="66"/>
    </row>
    <row r="201" spans="4:19" ht="27.75" customHeight="1" x14ac:dyDescent="0.5">
      <c r="E201" s="171"/>
      <c r="F201" s="169"/>
      <c r="G201" s="169"/>
      <c r="P201" s="171"/>
      <c r="Q201" s="169"/>
      <c r="R201" s="169"/>
    </row>
    <row r="202" spans="4:19" ht="7.5" customHeight="1" x14ac:dyDescent="0.2"/>
    <row r="203" spans="4:19" s="51" customFormat="1" ht="23.25" customHeight="1" x14ac:dyDescent="0.35">
      <c r="D203" s="64"/>
      <c r="E203" s="72"/>
      <c r="F203" s="122" t="s">
        <v>77</v>
      </c>
      <c r="G203" s="72"/>
      <c r="H203" s="72"/>
      <c r="I203" s="72"/>
      <c r="J203" s="72"/>
      <c r="K203" s="72"/>
      <c r="L203" s="72"/>
      <c r="M203" s="72"/>
      <c r="N203" s="72"/>
      <c r="O203" s="82"/>
      <c r="P203" s="175" t="s">
        <v>79</v>
      </c>
      <c r="Q203" s="150"/>
      <c r="R203" s="150"/>
      <c r="S203" s="72"/>
    </row>
    <row r="204" spans="4:19" s="51" customFormat="1" ht="12.75" customHeight="1" x14ac:dyDescent="0.2">
      <c r="D204" s="64"/>
      <c r="E204" s="64"/>
      <c r="F204" s="65"/>
      <c r="G204" s="65"/>
    </row>
    <row r="208" spans="4:19" ht="12.75" customHeight="1" x14ac:dyDescent="0.35">
      <c r="D208" s="101"/>
      <c r="E208" s="101"/>
      <c r="F208" s="101"/>
      <c r="G208" s="101"/>
      <c r="H208" s="95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I96:N96"/>
    <mergeCell ref="F99:Q100"/>
    <mergeCell ref="E105:M106"/>
    <mergeCell ref="N105:R106"/>
    <mergeCell ref="E102:K103"/>
    <mergeCell ref="L102:S103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</mergeCells>
  <dataValidations count="1">
    <dataValidation type="list" allowBlank="1" showInputMessage="1" showErrorMessage="1" sqref="B2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8"/>
  <sheetViews>
    <sheetView view="pageBreakPreview" topLeftCell="A34" zoomScaleSheetLayoutView="100" workbookViewId="0">
      <selection activeCell="E55" sqref="E55"/>
    </sheetView>
  </sheetViews>
  <sheetFormatPr defaultRowHeight="12.75" x14ac:dyDescent="0.2"/>
  <cols>
    <col min="1" max="1" width="6.42578125" style="72" customWidth="1"/>
    <col min="2" max="2" width="23.85546875" style="72" customWidth="1"/>
    <col min="3" max="3" width="5.5703125" style="72" customWidth="1"/>
    <col min="4" max="4" width="0.140625" style="72" customWidth="1"/>
    <col min="5" max="6" width="9.140625" style="72" customWidth="1"/>
    <col min="7" max="7" width="7.28515625" style="72" customWidth="1"/>
    <col min="8" max="9" width="9.140625" style="72"/>
    <col min="10" max="12" width="4.28515625" style="72" customWidth="1"/>
    <col min="13" max="13" width="4.140625" style="72" customWidth="1"/>
    <col min="14" max="14" width="5.140625" style="72" customWidth="1"/>
    <col min="15" max="18" width="9.140625" style="72"/>
    <col min="19" max="19" width="5.85546875" style="72" customWidth="1"/>
    <col min="20" max="16384" width="9.140625" style="72"/>
  </cols>
  <sheetData>
    <row r="1" spans="2:16" ht="13.5" thickBot="1" x14ac:dyDescent="0.25"/>
    <row r="2" spans="2:16" ht="21" customHeight="1" thickTop="1" thickBot="1" x14ac:dyDescent="0.25">
      <c r="B2" s="84" t="s">
        <v>27</v>
      </c>
    </row>
    <row r="3" spans="2:16" ht="13.5" thickTop="1" x14ac:dyDescent="0.2"/>
    <row r="11" spans="2:16" x14ac:dyDescent="0.2">
      <c r="G11" s="181" t="s">
        <v>33</v>
      </c>
      <c r="H11" s="181"/>
      <c r="I11" s="181"/>
      <c r="J11" s="181"/>
      <c r="K11" s="181"/>
      <c r="L11" s="181"/>
      <c r="M11" s="181"/>
      <c r="N11" s="181"/>
      <c r="O11" s="181"/>
      <c r="P11" s="182"/>
    </row>
    <row r="12" spans="2:16" x14ac:dyDescent="0.2">
      <c r="G12" s="181"/>
      <c r="H12" s="181"/>
      <c r="I12" s="181"/>
      <c r="J12" s="181"/>
      <c r="K12" s="181"/>
      <c r="L12" s="181"/>
      <c r="M12" s="181"/>
      <c r="N12" s="181"/>
      <c r="O12" s="181"/>
      <c r="P12" s="182"/>
    </row>
    <row r="13" spans="2:16" x14ac:dyDescent="0.2">
      <c r="G13" s="181"/>
      <c r="H13" s="181"/>
      <c r="I13" s="181"/>
      <c r="J13" s="181"/>
      <c r="K13" s="181"/>
      <c r="L13" s="181"/>
      <c r="M13" s="181"/>
      <c r="N13" s="181"/>
      <c r="O13" s="181"/>
      <c r="P13" s="182"/>
    </row>
    <row r="14" spans="2:16" x14ac:dyDescent="0.2">
      <c r="G14" s="181"/>
      <c r="H14" s="181"/>
      <c r="I14" s="181"/>
      <c r="J14" s="181"/>
      <c r="K14" s="181"/>
      <c r="L14" s="181"/>
      <c r="M14" s="181"/>
      <c r="N14" s="181"/>
      <c r="O14" s="181"/>
      <c r="P14" s="182"/>
    </row>
    <row r="15" spans="2:16" x14ac:dyDescent="0.2">
      <c r="G15" s="181"/>
      <c r="H15" s="181"/>
      <c r="I15" s="181"/>
      <c r="J15" s="181"/>
      <c r="K15" s="181"/>
      <c r="L15" s="181"/>
      <c r="M15" s="181"/>
      <c r="N15" s="181"/>
      <c r="O15" s="181"/>
      <c r="P15" s="182"/>
    </row>
    <row r="16" spans="2:16" x14ac:dyDescent="0.2">
      <c r="G16" s="181"/>
      <c r="H16" s="181"/>
      <c r="I16" s="181"/>
      <c r="J16" s="181"/>
      <c r="K16" s="181"/>
      <c r="L16" s="181"/>
      <c r="M16" s="181"/>
      <c r="N16" s="181"/>
      <c r="O16" s="181"/>
      <c r="P16" s="182"/>
    </row>
    <row r="21" spans="2:18" ht="12.75" customHeight="1" x14ac:dyDescent="0.2">
      <c r="E21" s="185">
        <f>IF(B2="LPU Fiú Ái 20",Áik_nylpu_Fiú_20!B16,IF(B2="LPU Fiú KI 20",KI_nylpu_Fiú_20!B18,IF(B2="ZLPU Fiú Ái 20",'Áik_Zlpu_Fiú_20 '!B18,IF(B2="ZLPU Fiú KI 20",'KI_Zlpu_Fiú_20 '!B18,IF(B2="LPU Leány Ái 20",Áik_nylpu_Leány_20!B18,IF(B2="ZLPU Leány Ái 20",Áik_Zlpu_Leány_20!B33,IF(B2="LPU Leány KI 20",KI_nylpu_Leány_20!B18,IF(B2="ZLPU Leány KI 20",'KI_Zlpu_Leány_20 '!B33,IF(B2="LPI Fiú Ái 20",Áik_Lpi_Fiú_20!B21,IF(B2="LPI Fiú KI 20",KI_Lpi_Fiú_20!B33,IF(B2="LPI Leány Ái 20",Áik_Lpi_Leány_20!B18,IF(B2="LPI Leány KI 20",'KI Lpi_Leány_20'!B18,))))))))))))</f>
        <v>0</v>
      </c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</row>
    <row r="22" spans="2:18" ht="12.75" customHeight="1" x14ac:dyDescent="0.2"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</row>
    <row r="23" spans="2:18" ht="12.75" customHeight="1" x14ac:dyDescent="0.2">
      <c r="B23" s="72" t="s">
        <v>8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</row>
    <row r="24" spans="2:18" ht="12.75" customHeight="1" x14ac:dyDescent="0.2"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</row>
    <row r="25" spans="2:18" ht="12.75" customHeight="1" x14ac:dyDescent="0.2"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</row>
    <row r="26" spans="2:18" ht="12.75" customHeight="1" x14ac:dyDescent="0.45"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</row>
    <row r="27" spans="2:18" ht="29.25" x14ac:dyDescent="0.5">
      <c r="I27" s="179" t="s">
        <v>73</v>
      </c>
      <c r="J27" s="179"/>
      <c r="K27" s="179"/>
      <c r="L27" s="179"/>
      <c r="M27" s="179"/>
      <c r="N27" s="179"/>
    </row>
    <row r="30" spans="2:18" ht="21" customHeight="1" x14ac:dyDescent="0.2">
      <c r="F30" s="178" t="s">
        <v>34</v>
      </c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</row>
    <row r="31" spans="2:18" ht="21" customHeight="1" x14ac:dyDescent="0.2"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</row>
    <row r="32" spans="2:18" ht="7.5" customHeight="1" x14ac:dyDescent="0.2">
      <c r="G32" s="79"/>
      <c r="H32" s="79"/>
      <c r="I32" s="79"/>
      <c r="J32" s="79"/>
      <c r="K32" s="79"/>
      <c r="L32" s="79"/>
      <c r="M32" s="79"/>
      <c r="N32" s="79"/>
      <c r="O32" s="79"/>
      <c r="P32" s="79"/>
    </row>
    <row r="33" spans="2:21" ht="21" customHeight="1" x14ac:dyDescent="0.2">
      <c r="E33" s="170" t="str">
        <f>Fedlap!E28</f>
        <v>ZALA</v>
      </c>
      <c r="F33" s="170"/>
      <c r="G33" s="170"/>
      <c r="H33" s="170"/>
      <c r="I33" s="170"/>
      <c r="J33" s="170"/>
      <c r="K33" s="170"/>
      <c r="L33" s="170" t="s">
        <v>78</v>
      </c>
      <c r="M33" s="170"/>
      <c r="N33" s="170"/>
      <c r="O33" s="170"/>
      <c r="P33" s="170"/>
      <c r="Q33" s="170"/>
      <c r="R33" s="170"/>
      <c r="S33" s="170"/>
    </row>
    <row r="34" spans="2:21" ht="21" customHeight="1" x14ac:dyDescent="0.2"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</row>
    <row r="35" spans="2:21" ht="7.5" customHeight="1" x14ac:dyDescent="0.6"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</row>
    <row r="36" spans="2:21" ht="21" customHeight="1" x14ac:dyDescent="0.2">
      <c r="B36" s="111" t="s">
        <v>44</v>
      </c>
      <c r="D36" s="72" t="s">
        <v>67</v>
      </c>
      <c r="E36" s="17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73"/>
      <c r="G36" s="173"/>
      <c r="H36" s="173"/>
      <c r="I36" s="173"/>
      <c r="J36" s="173"/>
      <c r="K36" s="173"/>
      <c r="L36" s="173"/>
      <c r="M36" s="169"/>
      <c r="N36" s="174" t="s">
        <v>38</v>
      </c>
      <c r="O36" s="173"/>
      <c r="P36" s="173"/>
      <c r="Q36" s="173"/>
      <c r="R36" s="169"/>
    </row>
    <row r="37" spans="2:21" ht="21" customHeight="1" x14ac:dyDescent="0.2">
      <c r="E37" s="173"/>
      <c r="F37" s="173"/>
      <c r="G37" s="173"/>
      <c r="H37" s="173"/>
      <c r="I37" s="173"/>
      <c r="J37" s="173"/>
      <c r="K37" s="173"/>
      <c r="L37" s="173"/>
      <c r="M37" s="169"/>
      <c r="N37" s="173"/>
      <c r="O37" s="173"/>
      <c r="P37" s="173"/>
      <c r="Q37" s="173"/>
      <c r="R37" s="169"/>
    </row>
    <row r="38" spans="2:21" ht="7.5" customHeight="1" x14ac:dyDescent="0.2"/>
    <row r="39" spans="2:21" ht="21" customHeight="1" x14ac:dyDescent="0.2">
      <c r="B39" s="111" t="s">
        <v>45</v>
      </c>
      <c r="E39" s="17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73"/>
      <c r="G39" s="173"/>
      <c r="H39" s="173"/>
      <c r="I39" s="173"/>
      <c r="J39" s="173"/>
      <c r="K39" s="173"/>
      <c r="L39" s="174" t="s">
        <v>41</v>
      </c>
      <c r="M39" s="174"/>
      <c r="N39" s="173"/>
      <c r="O39" s="173"/>
      <c r="P39" s="173"/>
      <c r="Q39" s="173"/>
      <c r="R39" s="169"/>
    </row>
    <row r="40" spans="2:21" ht="21" customHeight="1" x14ac:dyDescent="0.2"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69"/>
    </row>
    <row r="42" spans="2:21" s="79" customFormat="1" ht="21" customHeight="1" x14ac:dyDescent="0.6">
      <c r="B42" s="111" t="s">
        <v>43</v>
      </c>
      <c r="G42" s="78"/>
      <c r="H42" s="78"/>
      <c r="I42" s="78"/>
      <c r="J42" s="180">
        <f>IF(B2="LPU Fiú Ái 20",Áik_nylpu_Fiú_20!I20,IF(B2="ZLPU Fiú Ái 20",'Áik_Zlpu_Fiú_20 '!I22,IF(B2="LPU Fiú KI 20",KI_nylpu_Fiú_20!I22,IF(B2="ZLPU Fiú KI 20",'KI_Zlpu_Fiú_20 '!I22,IF(B2="LPU Leány Ái 20",Áik_nylpu_Leány_20!I22,IF(B2="ZLPU Leány ÁI 20",Áik_Zlpu_Leány_20!I37,IF(B2="LPU Leány KI 20",KI_nylpu_Leány_20!I22,IF(B2="ZLPU Leány KI 20",'KI_Zlpu_Leány_20 '!I37,IF(B2="LPI Fiú Ái 20",Áik_Lpi_Fiú_20!I25,IF(B2="LPI Fiú KI 20",KI_Lpi_Fiú_20!I37,IF(B2="LPI Leány Ái 20",Áik_Lpi_Leány_20!I22,IF(B2="LPI Leány KI 20",'KI Lpi_Leány_20'!I22,))))))))))))</f>
        <v>301</v>
      </c>
      <c r="K42" s="184"/>
      <c r="L42" s="184"/>
      <c r="M42" s="118"/>
      <c r="N42" s="78"/>
      <c r="O42" s="78"/>
      <c r="P42" s="78"/>
    </row>
    <row r="43" spans="2:21" s="51" customFormat="1" ht="21" customHeight="1" x14ac:dyDescent="0.6">
      <c r="G43" s="78"/>
      <c r="H43" s="78"/>
      <c r="I43" s="78"/>
      <c r="J43" s="184"/>
      <c r="K43" s="184"/>
      <c r="L43" s="184"/>
      <c r="M43" s="118"/>
      <c r="N43" s="78"/>
      <c r="O43" s="78"/>
      <c r="P43" s="78"/>
    </row>
    <row r="44" spans="2:21" s="51" customFormat="1" ht="7.5" customHeight="1" x14ac:dyDescent="0.2"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2:21" s="51" customFormat="1" ht="21" customHeight="1" x14ac:dyDescent="0.2">
      <c r="H45" s="168" t="s">
        <v>46</v>
      </c>
      <c r="I45" s="150"/>
      <c r="J45" s="150"/>
      <c r="K45" s="150"/>
      <c r="L45" s="150"/>
      <c r="M45" s="150"/>
      <c r="N45" s="150"/>
      <c r="O45" s="150"/>
      <c r="Q45" s="81"/>
      <c r="R45" s="81"/>
    </row>
    <row r="46" spans="2:21" ht="21" customHeight="1" x14ac:dyDescent="0.2">
      <c r="G46" s="51"/>
      <c r="H46" s="150"/>
      <c r="I46" s="150"/>
      <c r="J46" s="150"/>
      <c r="K46" s="150"/>
      <c r="L46" s="150"/>
      <c r="M46" s="150"/>
      <c r="N46" s="150"/>
      <c r="O46" s="150"/>
      <c r="Q46" s="110"/>
      <c r="R46" s="110"/>
      <c r="S46" s="110"/>
      <c r="T46" s="110"/>
      <c r="U46" s="110"/>
    </row>
    <row r="47" spans="2:21" ht="7.5" customHeight="1" x14ac:dyDescent="0.2">
      <c r="G47" s="51"/>
    </row>
    <row r="48" spans="2:21" ht="21" customHeight="1" x14ac:dyDescent="0.2">
      <c r="J48" s="165" t="s">
        <v>9</v>
      </c>
      <c r="K48" s="165"/>
      <c r="L48" s="165"/>
      <c r="M48" s="114"/>
      <c r="R48" s="112"/>
    </row>
    <row r="49" spans="4:18" ht="21" customHeight="1" x14ac:dyDescent="0.2">
      <c r="J49" s="165"/>
      <c r="K49" s="165"/>
      <c r="L49" s="165"/>
      <c r="M49" s="114"/>
    </row>
    <row r="50" spans="4:18" ht="7.5" customHeight="1" x14ac:dyDescent="0.2"/>
    <row r="51" spans="4:18" s="51" customFormat="1" ht="21" customHeight="1" x14ac:dyDescent="0.2">
      <c r="F51" s="115"/>
      <c r="G51" s="115"/>
      <c r="H51" s="115"/>
      <c r="I51" s="166" t="s">
        <v>47</v>
      </c>
      <c r="J51" s="167"/>
      <c r="K51" s="167"/>
      <c r="L51" s="167"/>
      <c r="M51" s="167"/>
      <c r="N51" s="167"/>
      <c r="O51" s="115"/>
      <c r="P51" s="115"/>
    </row>
    <row r="52" spans="4:18" s="51" customFormat="1" ht="21" customHeight="1" x14ac:dyDescent="0.2">
      <c r="F52" s="115"/>
      <c r="G52" s="115"/>
      <c r="H52" s="115"/>
      <c r="I52" s="167"/>
      <c r="J52" s="167"/>
      <c r="K52" s="167"/>
      <c r="L52" s="167"/>
      <c r="M52" s="167"/>
      <c r="N52" s="167"/>
      <c r="O52" s="115"/>
      <c r="P52" s="115"/>
    </row>
    <row r="53" spans="4:18" s="51" customFormat="1" ht="12.75" customHeight="1" x14ac:dyDescent="0.2"/>
    <row r="54" spans="4:18" ht="21" customHeight="1" x14ac:dyDescent="0.2"/>
    <row r="55" spans="4:18" ht="25.5" customHeight="1" x14ac:dyDescent="0.5">
      <c r="E55" s="124" t="str">
        <f>Fedlap!E30</f>
        <v>Zalaegerszeg</v>
      </c>
      <c r="F55" s="124"/>
      <c r="G55" s="124"/>
      <c r="H55" s="124" t="str">
        <f>Fedlap!E32</f>
        <v xml:space="preserve">2022. november 11 </v>
      </c>
      <c r="I55" s="124"/>
    </row>
    <row r="56" spans="4:18" ht="12.75" customHeight="1" x14ac:dyDescent="0.2">
      <c r="D56" s="70"/>
      <c r="E56" s="70"/>
    </row>
    <row r="57" spans="4:18" ht="12.75" customHeight="1" x14ac:dyDescent="0.2">
      <c r="D57" s="70"/>
      <c r="E57" s="70"/>
    </row>
    <row r="58" spans="4:18" ht="13.5" customHeight="1" x14ac:dyDescent="0.2">
      <c r="D58" s="66"/>
      <c r="E58" s="66"/>
    </row>
    <row r="59" spans="4:18" x14ac:dyDescent="0.2">
      <c r="O59" s="51"/>
    </row>
    <row r="61" spans="4:18" ht="12.75" customHeight="1" x14ac:dyDescent="0.2">
      <c r="D61" s="70"/>
      <c r="E61" s="70"/>
    </row>
    <row r="62" spans="4:18" s="51" customFormat="1" ht="27.75" customHeight="1" x14ac:dyDescent="0.5">
      <c r="D62" s="70"/>
      <c r="E62" s="171"/>
      <c r="F62" s="169"/>
      <c r="G62" s="169"/>
      <c r="O62" s="70"/>
      <c r="P62" s="171"/>
      <c r="Q62" s="169"/>
      <c r="R62" s="169"/>
    </row>
    <row r="63" spans="4:18" ht="7.5" customHeight="1" x14ac:dyDescent="0.2"/>
    <row r="64" spans="4:18" ht="23.25" x14ac:dyDescent="0.35">
      <c r="F64" s="122" t="s">
        <v>77</v>
      </c>
      <c r="O64" s="82"/>
      <c r="P64" s="175" t="s">
        <v>79</v>
      </c>
      <c r="Q64" s="150"/>
      <c r="R64" s="150"/>
    </row>
    <row r="65" spans="4:16" ht="14.25" customHeight="1" x14ac:dyDescent="0.2"/>
    <row r="66" spans="4:16" ht="12.75" customHeight="1" x14ac:dyDescent="0.2">
      <c r="D66" s="64"/>
      <c r="E66" s="64"/>
      <c r="F66" s="65"/>
      <c r="G66" s="65"/>
    </row>
    <row r="67" spans="4:16" ht="12.75" customHeight="1" x14ac:dyDescent="0.2">
      <c r="D67" s="64"/>
      <c r="E67" s="64"/>
      <c r="F67" s="65"/>
      <c r="G67" s="65"/>
    </row>
    <row r="80" spans="4:16" x14ac:dyDescent="0.2">
      <c r="G80" s="181" t="s">
        <v>33</v>
      </c>
      <c r="H80" s="181"/>
      <c r="I80" s="181"/>
      <c r="J80" s="181"/>
      <c r="K80" s="181"/>
      <c r="L80" s="181"/>
      <c r="M80" s="181"/>
      <c r="N80" s="181"/>
      <c r="O80" s="181"/>
      <c r="P80" s="182"/>
    </row>
    <row r="81" spans="2:18" x14ac:dyDescent="0.2">
      <c r="G81" s="181"/>
      <c r="H81" s="181"/>
      <c r="I81" s="181"/>
      <c r="J81" s="181"/>
      <c r="K81" s="181"/>
      <c r="L81" s="181"/>
      <c r="M81" s="181"/>
      <c r="N81" s="181"/>
      <c r="O81" s="181"/>
      <c r="P81" s="182"/>
    </row>
    <row r="82" spans="2:18" x14ac:dyDescent="0.2">
      <c r="G82" s="181"/>
      <c r="H82" s="181"/>
      <c r="I82" s="181"/>
      <c r="J82" s="181"/>
      <c r="K82" s="181"/>
      <c r="L82" s="181"/>
      <c r="M82" s="181"/>
      <c r="N82" s="181"/>
      <c r="O82" s="181"/>
      <c r="P82" s="182"/>
    </row>
    <row r="83" spans="2:18" x14ac:dyDescent="0.2">
      <c r="G83" s="181"/>
      <c r="H83" s="181"/>
      <c r="I83" s="181"/>
      <c r="J83" s="181"/>
      <c r="K83" s="181"/>
      <c r="L83" s="181"/>
      <c r="M83" s="181"/>
      <c r="N83" s="181"/>
      <c r="O83" s="181"/>
      <c r="P83" s="182"/>
    </row>
    <row r="84" spans="2:18" x14ac:dyDescent="0.2">
      <c r="G84" s="181"/>
      <c r="H84" s="181"/>
      <c r="I84" s="181"/>
      <c r="J84" s="181"/>
      <c r="K84" s="181"/>
      <c r="L84" s="181"/>
      <c r="M84" s="181"/>
      <c r="N84" s="181"/>
      <c r="O84" s="181"/>
      <c r="P84" s="182"/>
    </row>
    <row r="85" spans="2:18" x14ac:dyDescent="0.2">
      <c r="G85" s="181"/>
      <c r="H85" s="181"/>
      <c r="I85" s="181"/>
      <c r="J85" s="181"/>
      <c r="K85" s="181"/>
      <c r="L85" s="181"/>
      <c r="M85" s="181"/>
      <c r="N85" s="181"/>
      <c r="O85" s="181"/>
      <c r="P85" s="182"/>
    </row>
    <row r="90" spans="2:18" ht="12.75" customHeight="1" x14ac:dyDescent="0.2">
      <c r="E90" s="185">
        <f>IF(B2="LPU Fiú Ái 20",Áik_nylpu_Fiú_20!B22,IF(B2="LPU Fiú KI 20",KI_nylpu_Fiú_20!B24,IF(B2="ZLPU Fiú Ái 20",'Áik_Zlpu_Fiú_20 '!B24,IF(B2="ZLPU Fiú KI 20",'KI_Zlpu_Fiú_20 '!B24,IF(B2="LPU Leány Ái 20",Áik_nylpu_Leány_20!B24,IF(B2="ZLPU Leány Ái 20",Áik_Zlpu_Leány_20!B39,IF(B2="LPU Leány KI 20",KI_nylpu_Leány_20!B24,IF(B2="ZLPU Leány KI 20",'KI_Zlpu_Leány_20 '!B39,IF(B2="LPI Fiú Ái 20",Áik_Lpi_Fiú_20!B27,IF(B2="LPI Fiú KI 20",KI_Lpi_Fiú_20!B39,IF(B2="LPI Leány Ái 20",Áik_Lpi_Leány_20!B24,IF(B2="LPI Leány KI 20",'KI Lpi_Leány_20'!B24,))))))))))))</f>
        <v>0</v>
      </c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</row>
    <row r="91" spans="2:18" ht="12.75" customHeight="1" x14ac:dyDescent="0.2"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</row>
    <row r="92" spans="2:18" ht="12.75" customHeight="1" x14ac:dyDescent="0.2">
      <c r="B92" s="72" t="s">
        <v>8</v>
      </c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6"/>
      <c r="Q92" s="186"/>
      <c r="R92" s="186"/>
    </row>
    <row r="93" spans="2:18" ht="12.75" customHeight="1" x14ac:dyDescent="0.2"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  <c r="R93" s="186"/>
    </row>
    <row r="94" spans="2:18" ht="12.75" customHeight="1" x14ac:dyDescent="0.2"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</row>
    <row r="96" spans="2:18" ht="29.25" x14ac:dyDescent="0.5">
      <c r="I96" s="179" t="s">
        <v>73</v>
      </c>
      <c r="J96" s="179"/>
      <c r="K96" s="179"/>
      <c r="L96" s="179"/>
      <c r="M96" s="179"/>
      <c r="N96" s="179"/>
    </row>
    <row r="99" spans="2:19" ht="21" customHeight="1" x14ac:dyDescent="0.2">
      <c r="F99" s="178" t="s">
        <v>34</v>
      </c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</row>
    <row r="100" spans="2:19" ht="21" customHeight="1" x14ac:dyDescent="0.2"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</row>
    <row r="101" spans="2:19" ht="7.5" customHeight="1" x14ac:dyDescent="0.2"/>
    <row r="102" spans="2:19" ht="21" customHeight="1" x14ac:dyDescent="0.2">
      <c r="E102" s="170" t="str">
        <f>Fedlap!E28</f>
        <v>ZALA</v>
      </c>
      <c r="F102" s="170"/>
      <c r="G102" s="170"/>
      <c r="H102" s="170"/>
      <c r="I102" s="170"/>
      <c r="J102" s="170"/>
      <c r="K102" s="170"/>
      <c r="L102" s="170" t="s">
        <v>78</v>
      </c>
      <c r="M102" s="170"/>
      <c r="N102" s="170"/>
      <c r="O102" s="170"/>
      <c r="P102" s="170"/>
      <c r="Q102" s="170"/>
      <c r="R102" s="170"/>
      <c r="S102" s="170"/>
    </row>
    <row r="103" spans="2:19" ht="21" customHeight="1" x14ac:dyDescent="0.2"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</row>
    <row r="104" spans="2:19" ht="7.5" customHeight="1" x14ac:dyDescent="0.2"/>
    <row r="105" spans="2:19" ht="21" customHeight="1" x14ac:dyDescent="0.2">
      <c r="B105" s="72" t="s">
        <v>44</v>
      </c>
      <c r="E105" s="17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73"/>
      <c r="G105" s="173"/>
      <c r="H105" s="173"/>
      <c r="I105" s="173"/>
      <c r="J105" s="173"/>
      <c r="K105" s="173"/>
      <c r="L105" s="173"/>
      <c r="M105" s="169"/>
      <c r="N105" s="174" t="s">
        <v>38</v>
      </c>
      <c r="O105" s="173"/>
      <c r="P105" s="173"/>
      <c r="Q105" s="173"/>
      <c r="R105" s="169"/>
    </row>
    <row r="106" spans="2:19" ht="21" customHeight="1" x14ac:dyDescent="0.2">
      <c r="E106" s="173"/>
      <c r="F106" s="173"/>
      <c r="G106" s="173"/>
      <c r="H106" s="173"/>
      <c r="I106" s="173"/>
      <c r="J106" s="173"/>
      <c r="K106" s="173"/>
      <c r="L106" s="173"/>
      <c r="M106" s="169"/>
      <c r="N106" s="173"/>
      <c r="O106" s="173"/>
      <c r="P106" s="173"/>
      <c r="Q106" s="173"/>
      <c r="R106" s="169"/>
    </row>
    <row r="107" spans="2:19" ht="7.5" customHeight="1" x14ac:dyDescent="0.2"/>
    <row r="108" spans="2:19" ht="21" customHeight="1" x14ac:dyDescent="0.2">
      <c r="B108" s="72" t="s">
        <v>45</v>
      </c>
      <c r="E108" s="17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73"/>
      <c r="G108" s="173"/>
      <c r="H108" s="173"/>
      <c r="I108" s="173"/>
      <c r="J108" s="173"/>
      <c r="K108" s="173"/>
      <c r="L108" s="174" t="s">
        <v>41</v>
      </c>
      <c r="M108" s="174"/>
      <c r="N108" s="173"/>
      <c r="O108" s="173"/>
      <c r="P108" s="173"/>
      <c r="Q108" s="173"/>
      <c r="R108" s="169"/>
    </row>
    <row r="109" spans="2:19" s="51" customFormat="1" ht="21" customHeight="1" x14ac:dyDescent="0.2"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69"/>
    </row>
    <row r="110" spans="2:19" s="51" customFormat="1" ht="12.75" customHeight="1" x14ac:dyDescent="0.2">
      <c r="B110" s="51" t="s">
        <v>43</v>
      </c>
      <c r="G110" s="78"/>
      <c r="H110" s="78"/>
      <c r="I110" s="78"/>
      <c r="J110" s="78"/>
      <c r="K110" s="78"/>
      <c r="L110" s="78"/>
      <c r="M110" s="78"/>
      <c r="N110" s="78"/>
      <c r="O110" s="78"/>
      <c r="P110" s="78"/>
    </row>
    <row r="111" spans="2:19" s="51" customFormat="1" ht="21" customHeight="1" x14ac:dyDescent="0.6">
      <c r="G111" s="78"/>
      <c r="H111" s="78"/>
      <c r="I111" s="78"/>
      <c r="J111" s="180">
        <f>IF(B2="LPU Fiú Ái 20",Áik_nylpu_Fiú_20!I26,IF(B2="ZLPU Fiú Ái 20",'Áik_Zlpu_Fiú_20 '!I28,IF(B2="LPU Fiú KI 20",KI_nylpu_Fiú_20!I28,IF(B2="ZLPU Fiú KI 20",'KI_Zlpu_Fiú_20 '!I28,IF(B2="LPU Leány Ái 20",Áik_nylpu_Leány_20!I28,IF(B2="ZLPU Leány ÁI 20",Áik_Zlpu_Leány_20!I43,IF(B2="LPU Leány KI 20",KI_nylpu_Leány_20!I28,IF(B2="ZLPU Leány KI 20",'KI_Zlpu_Leány_20 '!I43,IF(B2="LPI Fiú Ái 20",Áik_Lpi_Fiú_20!I31,IF(B2="LPI Fiú KI 20",KI_Lpi_Fiú_20!I43,IF(B2="LPI Leány Ái 20",Áik_Lpi_Leány_20!I28,IF(B2="LPI Leány KI 20",'KI Lpi_Leány_20'!I28,))))))))))))</f>
        <v>0</v>
      </c>
      <c r="K111" s="173"/>
      <c r="L111" s="173"/>
      <c r="M111" s="116"/>
      <c r="N111" s="78"/>
      <c r="O111" s="78"/>
      <c r="P111" s="78"/>
    </row>
    <row r="112" spans="2:19" ht="21" customHeight="1" x14ac:dyDescent="0.6">
      <c r="J112" s="173"/>
      <c r="K112" s="173"/>
      <c r="L112" s="173"/>
      <c r="M112" s="116"/>
    </row>
    <row r="113" spans="4:16" ht="7.5" customHeight="1" x14ac:dyDescent="0.2"/>
    <row r="114" spans="4:16" ht="21" customHeight="1" x14ac:dyDescent="0.2">
      <c r="H114" s="168" t="s">
        <v>46</v>
      </c>
      <c r="I114" s="169"/>
      <c r="J114" s="169"/>
      <c r="K114" s="169"/>
      <c r="L114" s="169"/>
      <c r="M114" s="169"/>
      <c r="N114" s="169"/>
      <c r="O114" s="169"/>
    </row>
    <row r="115" spans="4:16" ht="21" customHeight="1" x14ac:dyDescent="0.2">
      <c r="H115" s="169"/>
      <c r="I115" s="169"/>
      <c r="J115" s="169"/>
      <c r="K115" s="169"/>
      <c r="L115" s="169"/>
      <c r="M115" s="169"/>
      <c r="N115" s="169"/>
      <c r="O115" s="169"/>
    </row>
    <row r="116" spans="4:16" ht="7.5" customHeight="1" x14ac:dyDescent="0.2"/>
    <row r="117" spans="4:16" ht="21" customHeight="1" x14ac:dyDescent="0.2">
      <c r="J117" s="165" t="s">
        <v>10</v>
      </c>
      <c r="K117" s="165"/>
      <c r="L117" s="165"/>
      <c r="M117" s="114"/>
    </row>
    <row r="118" spans="4:16" ht="21" customHeight="1" x14ac:dyDescent="0.2">
      <c r="F118" s="115"/>
      <c r="G118" s="115"/>
      <c r="H118" s="115"/>
      <c r="I118" s="115"/>
      <c r="J118" s="165"/>
      <c r="K118" s="165"/>
      <c r="L118" s="165"/>
      <c r="M118" s="114"/>
      <c r="N118" s="115"/>
      <c r="O118" s="115"/>
      <c r="P118" s="115"/>
    </row>
    <row r="119" spans="4:16" ht="7.5" customHeight="1" x14ac:dyDescent="0.2"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</row>
    <row r="120" spans="4:16" ht="21" customHeight="1" x14ac:dyDescent="0.2">
      <c r="I120" s="166" t="s">
        <v>47</v>
      </c>
      <c r="J120" s="167"/>
      <c r="K120" s="167"/>
      <c r="L120" s="167"/>
      <c r="M120" s="167"/>
      <c r="N120" s="167"/>
    </row>
    <row r="121" spans="4:16" s="51" customFormat="1" ht="21" customHeight="1" x14ac:dyDescent="0.2">
      <c r="I121" s="167"/>
      <c r="J121" s="167"/>
      <c r="K121" s="167"/>
      <c r="L121" s="167"/>
      <c r="M121" s="167"/>
      <c r="N121" s="167"/>
    </row>
    <row r="123" spans="4:16" s="51" customFormat="1" ht="21" customHeight="1" x14ac:dyDescent="0.2">
      <c r="D123" s="66"/>
      <c r="E123" s="66"/>
    </row>
    <row r="124" spans="4:16" s="51" customFormat="1" ht="25.5" customHeight="1" x14ac:dyDescent="0.5">
      <c r="D124" s="66"/>
      <c r="E124" s="124" t="str">
        <f>Fedlap!E30</f>
        <v>Zalaegerszeg</v>
      </c>
      <c r="F124" s="124"/>
      <c r="G124" s="124"/>
      <c r="H124" s="124" t="str">
        <f>Fedlap!E32</f>
        <v xml:space="preserve">2022. november 11 </v>
      </c>
      <c r="I124" s="123"/>
    </row>
    <row r="125" spans="4:16" x14ac:dyDescent="0.2">
      <c r="F125" s="51"/>
    </row>
    <row r="128" spans="4:16" ht="12.75" customHeight="1" x14ac:dyDescent="0.2">
      <c r="D128" s="66"/>
      <c r="E128" s="66"/>
    </row>
    <row r="129" spans="4:18" ht="12.75" customHeight="1" x14ac:dyDescent="0.2">
      <c r="D129" s="66"/>
      <c r="E129" s="66"/>
    </row>
    <row r="131" spans="4:18" s="51" customFormat="1" ht="27.75" customHeight="1" x14ac:dyDescent="0.5">
      <c r="E131" s="171"/>
      <c r="F131" s="169"/>
      <c r="G131" s="169"/>
      <c r="P131" s="171"/>
      <c r="Q131" s="169"/>
      <c r="R131" s="169"/>
    </row>
    <row r="132" spans="4:18" ht="7.5" customHeight="1" x14ac:dyDescent="0.2"/>
    <row r="133" spans="4:18" ht="23.25" customHeight="1" x14ac:dyDescent="0.35">
      <c r="D133" s="64"/>
      <c r="F133" s="122" t="s">
        <v>77</v>
      </c>
      <c r="O133" s="82"/>
      <c r="P133" s="175" t="s">
        <v>79</v>
      </c>
      <c r="Q133" s="150"/>
      <c r="R133" s="150"/>
    </row>
    <row r="134" spans="4:18" ht="12.75" customHeight="1" x14ac:dyDescent="0.2">
      <c r="D134" s="64"/>
      <c r="E134" s="64"/>
      <c r="F134" s="65"/>
      <c r="G134" s="65"/>
    </row>
    <row r="138" spans="4:18" ht="12.75" customHeight="1" x14ac:dyDescent="0.35">
      <c r="D138" s="183"/>
      <c r="E138" s="183"/>
      <c r="F138" s="183"/>
      <c r="G138" s="183"/>
      <c r="H138" s="169"/>
    </row>
    <row r="150" spans="5:18" x14ac:dyDescent="0.2">
      <c r="G150" s="181" t="s">
        <v>33</v>
      </c>
      <c r="H150" s="181"/>
      <c r="I150" s="181"/>
      <c r="J150" s="181"/>
      <c r="K150" s="181"/>
      <c r="L150" s="181"/>
      <c r="M150" s="181"/>
      <c r="N150" s="181"/>
      <c r="O150" s="181"/>
      <c r="P150" s="182"/>
    </row>
    <row r="151" spans="5:18" x14ac:dyDescent="0.2">
      <c r="G151" s="181"/>
      <c r="H151" s="181"/>
      <c r="I151" s="181"/>
      <c r="J151" s="181"/>
      <c r="K151" s="181"/>
      <c r="L151" s="181"/>
      <c r="M151" s="181"/>
      <c r="N151" s="181"/>
      <c r="O151" s="181"/>
      <c r="P151" s="182"/>
    </row>
    <row r="152" spans="5:18" x14ac:dyDescent="0.2">
      <c r="G152" s="181"/>
      <c r="H152" s="181"/>
      <c r="I152" s="181"/>
      <c r="J152" s="181"/>
      <c r="K152" s="181"/>
      <c r="L152" s="181"/>
      <c r="M152" s="181"/>
      <c r="N152" s="181"/>
      <c r="O152" s="181"/>
      <c r="P152" s="182"/>
    </row>
    <row r="153" spans="5:18" x14ac:dyDescent="0.2">
      <c r="G153" s="181"/>
      <c r="H153" s="181"/>
      <c r="I153" s="181"/>
      <c r="J153" s="181"/>
      <c r="K153" s="181"/>
      <c r="L153" s="181"/>
      <c r="M153" s="181"/>
      <c r="N153" s="181"/>
      <c r="O153" s="181"/>
      <c r="P153" s="182"/>
    </row>
    <row r="154" spans="5:18" x14ac:dyDescent="0.2">
      <c r="G154" s="181"/>
      <c r="H154" s="181"/>
      <c r="I154" s="181"/>
      <c r="J154" s="181"/>
      <c r="K154" s="181"/>
      <c r="L154" s="181"/>
      <c r="M154" s="181"/>
      <c r="N154" s="181"/>
      <c r="O154" s="181"/>
      <c r="P154" s="182"/>
    </row>
    <row r="155" spans="5:18" x14ac:dyDescent="0.2">
      <c r="G155" s="181"/>
      <c r="H155" s="181"/>
      <c r="I155" s="181"/>
      <c r="J155" s="181"/>
      <c r="K155" s="181"/>
      <c r="L155" s="181"/>
      <c r="M155" s="181"/>
      <c r="N155" s="181"/>
      <c r="O155" s="181"/>
      <c r="P155" s="182"/>
    </row>
    <row r="160" spans="5:18" ht="12.75" customHeight="1" x14ac:dyDescent="0.2">
      <c r="E160" s="185">
        <f>IF(B2="LPU Fiú Ái 20",Áik_nylpu_Fiú_20!B28,IF(B2="LPU Fiú KI 20",KI_nylpu_Fiú_20!B30,IF(B2="ZLPU Fiú Ái 20",'Áik_Zlpu_Fiú_20 '!B30,IF(B2="ZLPU Fiú KI 20",'KI_Zlpu_Fiú_20 '!B30,IF(B2="LPU Leány Ái 20",Áik_nylpu_Leány_20!B30,IF(B2="ZLPU Leány Ái 20",Áik_Zlpu_Leány_20!B45,IF(B2="LPU Leány KI 20",KI_nylpu_Leány_20!B30,IF(B2="ZLPU Leány KI 20",'KI_Zlpu_Leány_20 '!B45,IF(B2="LPI Fiú Ái 20",Áik_Lpi_Fiú_20!B33,IF(B2="LPI Fiú KI 20",KI_Lpi_Fiú_20!B45,IF(B2="LPI Leány Ái 20",Áik_Lpi_Leány_20!#REF!,IF(B2="LPI Leány KI 20",'KI Lpi_Leány_20'!B30,))))))))))))</f>
        <v>0</v>
      </c>
      <c r="F160" s="186"/>
      <c r="G160" s="186"/>
      <c r="H160" s="186"/>
      <c r="I160" s="186"/>
      <c r="J160" s="186"/>
      <c r="K160" s="186"/>
      <c r="L160" s="186"/>
      <c r="M160" s="186"/>
      <c r="N160" s="186"/>
      <c r="O160" s="186"/>
      <c r="P160" s="186"/>
      <c r="Q160" s="186"/>
      <c r="R160" s="186"/>
    </row>
    <row r="161" spans="2:19" ht="12.75" customHeight="1" x14ac:dyDescent="0.2">
      <c r="E161" s="186"/>
      <c r="F161" s="186"/>
      <c r="G161" s="186"/>
      <c r="H161" s="186"/>
      <c r="I161" s="186"/>
      <c r="J161" s="186"/>
      <c r="K161" s="186"/>
      <c r="L161" s="186"/>
      <c r="M161" s="186"/>
      <c r="N161" s="186"/>
      <c r="O161" s="186"/>
      <c r="P161" s="186"/>
      <c r="Q161" s="186"/>
      <c r="R161" s="186"/>
    </row>
    <row r="162" spans="2:19" s="51" customFormat="1" ht="12.75" customHeight="1" x14ac:dyDescent="0.2">
      <c r="B162" s="51" t="s">
        <v>8</v>
      </c>
      <c r="E162" s="186"/>
      <c r="F162" s="186"/>
      <c r="G162" s="186"/>
      <c r="H162" s="186"/>
      <c r="I162" s="186"/>
      <c r="J162" s="186"/>
      <c r="K162" s="186"/>
      <c r="L162" s="186"/>
      <c r="M162" s="186"/>
      <c r="N162" s="186"/>
      <c r="O162" s="186"/>
      <c r="P162" s="186"/>
      <c r="Q162" s="186"/>
      <c r="R162" s="186"/>
    </row>
    <row r="163" spans="2:19" ht="12.75" customHeight="1" x14ac:dyDescent="0.2">
      <c r="E163" s="186"/>
      <c r="F163" s="186"/>
      <c r="G163" s="186"/>
      <c r="H163" s="186"/>
      <c r="I163" s="186"/>
      <c r="J163" s="186"/>
      <c r="K163" s="186"/>
      <c r="L163" s="186"/>
      <c r="M163" s="186"/>
      <c r="N163" s="186"/>
      <c r="O163" s="186"/>
      <c r="P163" s="186"/>
      <c r="Q163" s="186"/>
      <c r="R163" s="186"/>
      <c r="S163" s="110"/>
    </row>
    <row r="164" spans="2:19" ht="12.75" customHeight="1" x14ac:dyDescent="0.2">
      <c r="E164" s="186"/>
      <c r="F164" s="186"/>
      <c r="G164" s="186"/>
      <c r="H164" s="186"/>
      <c r="I164" s="186"/>
      <c r="J164" s="186"/>
      <c r="K164" s="186"/>
      <c r="L164" s="186"/>
      <c r="M164" s="186"/>
      <c r="N164" s="186"/>
      <c r="O164" s="186"/>
      <c r="P164" s="186"/>
      <c r="Q164" s="186"/>
      <c r="R164" s="186"/>
      <c r="S164" s="110"/>
    </row>
    <row r="166" spans="2:19" ht="29.25" x14ac:dyDescent="0.5">
      <c r="I166" s="179" t="s">
        <v>73</v>
      </c>
      <c r="J166" s="179"/>
      <c r="K166" s="179"/>
      <c r="L166" s="179"/>
      <c r="M166" s="179"/>
      <c r="N166" s="179"/>
    </row>
    <row r="169" spans="2:19" ht="21" customHeight="1" x14ac:dyDescent="0.2">
      <c r="F169" s="178" t="s">
        <v>34</v>
      </c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3"/>
    </row>
    <row r="170" spans="2:19" ht="21" customHeight="1" x14ac:dyDescent="0.2">
      <c r="F170" s="173"/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3"/>
    </row>
    <row r="171" spans="2:19" ht="7.5" customHeight="1" x14ac:dyDescent="0.2"/>
    <row r="172" spans="2:19" ht="21" customHeight="1" x14ac:dyDescent="0.2">
      <c r="E172" s="170" t="str">
        <f>Fedlap!E28</f>
        <v>ZALA</v>
      </c>
      <c r="F172" s="170"/>
      <c r="G172" s="170"/>
      <c r="H172" s="170"/>
      <c r="I172" s="170"/>
      <c r="J172" s="170"/>
      <c r="K172" s="170"/>
      <c r="L172" s="170" t="s">
        <v>78</v>
      </c>
      <c r="M172" s="170"/>
      <c r="N172" s="170"/>
      <c r="O172" s="170"/>
      <c r="P172" s="170"/>
      <c r="Q172" s="170"/>
      <c r="R172" s="170"/>
      <c r="S172" s="170"/>
    </row>
    <row r="173" spans="2:19" ht="21" customHeight="1" x14ac:dyDescent="0.2">
      <c r="E173" s="170"/>
      <c r="F173" s="170"/>
      <c r="G173" s="170"/>
      <c r="H173" s="170"/>
      <c r="I173" s="170"/>
      <c r="J173" s="170"/>
      <c r="K173" s="170"/>
      <c r="L173" s="170"/>
      <c r="M173" s="170"/>
      <c r="N173" s="170"/>
      <c r="O173" s="170"/>
      <c r="P173" s="170"/>
      <c r="Q173" s="170"/>
      <c r="R173" s="170"/>
      <c r="S173" s="170"/>
    </row>
    <row r="174" spans="2:19" ht="7.5" customHeight="1" x14ac:dyDescent="0.2"/>
    <row r="175" spans="2:19" ht="21" customHeight="1" x14ac:dyDescent="0.2">
      <c r="B175" s="72" t="s">
        <v>44</v>
      </c>
      <c r="E175" s="172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73"/>
      <c r="G175" s="173"/>
      <c r="H175" s="173"/>
      <c r="I175" s="173"/>
      <c r="J175" s="173"/>
      <c r="K175" s="173"/>
      <c r="L175" s="173"/>
      <c r="M175" s="169"/>
      <c r="N175" s="174" t="s">
        <v>38</v>
      </c>
      <c r="O175" s="173"/>
      <c r="P175" s="173"/>
      <c r="Q175" s="173"/>
      <c r="R175" s="169"/>
    </row>
    <row r="176" spans="2:19" ht="21" customHeight="1" x14ac:dyDescent="0.2">
      <c r="E176" s="173"/>
      <c r="F176" s="173"/>
      <c r="G176" s="173"/>
      <c r="H176" s="173"/>
      <c r="I176" s="173"/>
      <c r="J176" s="173"/>
      <c r="K176" s="173"/>
      <c r="L176" s="173"/>
      <c r="M176" s="169"/>
      <c r="N176" s="173"/>
      <c r="O176" s="173"/>
      <c r="P176" s="173"/>
      <c r="Q176" s="173"/>
      <c r="R176" s="169"/>
    </row>
    <row r="177" spans="2:23" ht="7.5" customHeight="1" x14ac:dyDescent="0.2"/>
    <row r="178" spans="2:23" ht="21" customHeight="1" x14ac:dyDescent="0.2">
      <c r="B178" s="72" t="s">
        <v>45</v>
      </c>
      <c r="E178" s="172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73"/>
      <c r="G178" s="173"/>
      <c r="H178" s="173"/>
      <c r="I178" s="173"/>
      <c r="J178" s="173"/>
      <c r="K178" s="173"/>
      <c r="L178" s="174" t="s">
        <v>41</v>
      </c>
      <c r="M178" s="174"/>
      <c r="N178" s="173"/>
      <c r="O178" s="173"/>
      <c r="P178" s="173"/>
      <c r="Q178" s="173"/>
      <c r="R178" s="169"/>
    </row>
    <row r="179" spans="2:23" s="51" customFormat="1" ht="21" customHeight="1" x14ac:dyDescent="0.2">
      <c r="E179" s="173"/>
      <c r="F179" s="173"/>
      <c r="G179" s="173"/>
      <c r="H179" s="173"/>
      <c r="I179" s="173"/>
      <c r="J179" s="173"/>
      <c r="K179" s="173"/>
      <c r="L179" s="173"/>
      <c r="M179" s="173"/>
      <c r="N179" s="173"/>
      <c r="O179" s="173"/>
      <c r="P179" s="173"/>
      <c r="Q179" s="173"/>
      <c r="R179" s="169"/>
      <c r="W179" s="83"/>
    </row>
    <row r="180" spans="2:23" ht="12.75" customHeight="1" x14ac:dyDescent="0.2"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</row>
    <row r="181" spans="2:23" ht="21" customHeight="1" x14ac:dyDescent="0.2">
      <c r="B181" s="72" t="s">
        <v>43</v>
      </c>
      <c r="E181" s="110"/>
      <c r="F181" s="110"/>
      <c r="G181" s="110"/>
      <c r="H181" s="110"/>
      <c r="I181" s="110"/>
      <c r="J181" s="180">
        <f>IF(B2="LPU Fiú Ái 20",Áik_nylpu_Fiú_20!I32,IF(B2="ZLPU Fiú Ái 20",'Áik_Zlpu_Fiú_20 '!I34,IF(B2="LPU Fiú KI 20",KI_nylpu_Fiú_20!I34,IF(B2="ZLPU Fiú KI 20",'KI_Zlpu_Fiú_20 '!I34,IF(B2="LPU Leány Ái 20",Áik_nylpu_Leány_20!I34,IF(B2="ZLPU Leány ÁI 20",Áik_Zlpu_Leány_20!I49,IF(B2="LPU Leány KI 20",KI_nylpu_Leány_20!I34,IF(B2="ZLPU Leány KI 20",'KI_Zlpu_Leány_20 '!I49,IF(B2="LPI Fiú Ái 20",Áik_Lpi_Fiú_20!I37,IF(B2="LPI Fiú KI 20",KI_Lpi_Fiú_20!I49,IF(B2="LPI Leány Ái 20",Áik_Lpi_Leány_20!#REF!,IF(B2="LPI Leány KI 20",'KI Lpi_Leány_20'!I34,))))))))))))</f>
        <v>0</v>
      </c>
      <c r="K181" s="180"/>
      <c r="L181" s="180"/>
      <c r="M181" s="113"/>
      <c r="N181" s="110"/>
      <c r="O181" s="110"/>
      <c r="P181" s="110"/>
      <c r="Q181" s="110"/>
      <c r="R181" s="110"/>
      <c r="S181" s="110"/>
    </row>
    <row r="182" spans="2:23" ht="21" customHeight="1" x14ac:dyDescent="0.2">
      <c r="J182" s="180"/>
      <c r="K182" s="180"/>
      <c r="L182" s="180"/>
      <c r="M182" s="113"/>
    </row>
    <row r="183" spans="2:23" ht="7.5" customHeight="1" x14ac:dyDescent="0.2"/>
    <row r="184" spans="2:23" ht="21" customHeight="1" x14ac:dyDescent="0.2">
      <c r="H184" s="168" t="s">
        <v>46</v>
      </c>
      <c r="I184" s="169"/>
      <c r="J184" s="169"/>
      <c r="K184" s="169"/>
      <c r="L184" s="169"/>
      <c r="M184" s="169"/>
      <c r="N184" s="169"/>
      <c r="O184" s="169"/>
    </row>
    <row r="185" spans="2:23" ht="21" customHeight="1" x14ac:dyDescent="0.2">
      <c r="H185" s="169"/>
      <c r="I185" s="169"/>
      <c r="J185" s="169"/>
      <c r="K185" s="169"/>
      <c r="L185" s="169"/>
      <c r="M185" s="169"/>
      <c r="N185" s="169"/>
      <c r="O185" s="169"/>
    </row>
    <row r="186" spans="2:23" ht="7.5" customHeight="1" x14ac:dyDescent="0.2"/>
    <row r="187" spans="2:23" ht="21" customHeight="1" x14ac:dyDescent="0.2">
      <c r="J187" s="165" t="s">
        <v>11</v>
      </c>
      <c r="K187" s="165"/>
      <c r="L187" s="165"/>
      <c r="M187" s="114"/>
    </row>
    <row r="188" spans="2:23" ht="21" customHeight="1" x14ac:dyDescent="0.2">
      <c r="F188" s="115"/>
      <c r="G188" s="115"/>
      <c r="H188" s="115"/>
      <c r="I188" s="115"/>
      <c r="J188" s="165"/>
      <c r="K188" s="165"/>
      <c r="L188" s="165"/>
      <c r="M188" s="114"/>
      <c r="N188" s="115"/>
      <c r="O188" s="115"/>
      <c r="P188" s="115"/>
    </row>
    <row r="189" spans="2:23" ht="7.5" customHeight="1" x14ac:dyDescent="0.2"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</row>
    <row r="190" spans="2:23" ht="21" customHeight="1" x14ac:dyDescent="0.2">
      <c r="I190" s="166" t="s">
        <v>47</v>
      </c>
      <c r="J190" s="167"/>
      <c r="K190" s="167"/>
      <c r="L190" s="167"/>
      <c r="M190" s="167"/>
      <c r="N190" s="167"/>
    </row>
    <row r="191" spans="2:23" ht="21" customHeight="1" x14ac:dyDescent="0.2">
      <c r="I191" s="167"/>
      <c r="J191" s="167"/>
      <c r="K191" s="167"/>
      <c r="L191" s="167"/>
      <c r="M191" s="167"/>
      <c r="N191" s="167"/>
    </row>
    <row r="193" spans="4:19" s="51" customFormat="1" ht="21" customHeight="1" x14ac:dyDescent="0.2">
      <c r="D193" s="66"/>
      <c r="E193" s="66"/>
    </row>
    <row r="194" spans="4:19" s="51" customFormat="1" ht="25.5" customHeight="1" x14ac:dyDescent="0.5">
      <c r="D194" s="66"/>
      <c r="E194" s="124" t="str">
        <f>Fedlap!E30</f>
        <v>Zalaegerszeg</v>
      </c>
      <c r="F194" s="124"/>
      <c r="G194" s="124"/>
      <c r="H194" s="124" t="str">
        <f>Fedlap!E32</f>
        <v xml:space="preserve">2022. november 11 </v>
      </c>
      <c r="I194" s="123"/>
    </row>
    <row r="198" spans="4:19" s="51" customFormat="1" ht="12.75" customHeight="1" x14ac:dyDescent="0.2">
      <c r="D198" s="66"/>
      <c r="E198" s="66"/>
    </row>
    <row r="199" spans="4:19" s="51" customFormat="1" ht="12.75" customHeight="1" x14ac:dyDescent="0.2">
      <c r="D199" s="66"/>
      <c r="E199" s="66"/>
    </row>
    <row r="201" spans="4:19" ht="27.75" customHeight="1" x14ac:dyDescent="0.5">
      <c r="E201" s="171"/>
      <c r="F201" s="169"/>
      <c r="G201" s="169"/>
      <c r="P201" s="171"/>
      <c r="Q201" s="169"/>
      <c r="R201" s="169"/>
    </row>
    <row r="202" spans="4:19" ht="7.5" customHeight="1" x14ac:dyDescent="0.2"/>
    <row r="203" spans="4:19" s="51" customFormat="1" ht="23.25" customHeight="1" x14ac:dyDescent="0.35">
      <c r="D203" s="64"/>
      <c r="E203" s="72"/>
      <c r="F203" s="122" t="s">
        <v>77</v>
      </c>
      <c r="G203" s="72"/>
      <c r="H203" s="72"/>
      <c r="I203" s="72"/>
      <c r="J203" s="72"/>
      <c r="K203" s="72"/>
      <c r="L203" s="72"/>
      <c r="M203" s="72"/>
      <c r="N203" s="72"/>
      <c r="O203" s="82"/>
      <c r="P203" s="175" t="s">
        <v>79</v>
      </c>
      <c r="Q203" s="150"/>
      <c r="R203" s="150"/>
      <c r="S203" s="72"/>
    </row>
    <row r="204" spans="4:19" s="51" customFormat="1" ht="12.75" customHeight="1" x14ac:dyDescent="0.2">
      <c r="D204" s="64"/>
      <c r="E204" s="64"/>
      <c r="F204" s="65"/>
      <c r="G204" s="65"/>
    </row>
    <row r="208" spans="4:19" ht="12.75" customHeight="1" x14ac:dyDescent="0.35">
      <c r="D208" s="117"/>
      <c r="E208" s="117"/>
      <c r="F208" s="117"/>
      <c r="G208" s="117"/>
      <c r="H208" s="110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90:R94"/>
    <mergeCell ref="I96:N96"/>
    <mergeCell ref="F99:Q100"/>
    <mergeCell ref="E105:M106"/>
    <mergeCell ref="N105:R106"/>
    <mergeCell ref="E102:K103"/>
    <mergeCell ref="L102:S103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</mergeCells>
  <dataValidations count="1">
    <dataValidation type="list" allowBlank="1" showInputMessage="1" showErrorMessage="1" sqref="B2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A2" sqref="A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25</v>
      </c>
      <c r="F2" t="s">
        <v>59</v>
      </c>
      <c r="I2" t="s">
        <v>39</v>
      </c>
    </row>
    <row r="3" spans="1:9" x14ac:dyDescent="0.2">
      <c r="A3" t="s">
        <v>26</v>
      </c>
      <c r="F3" t="s">
        <v>35</v>
      </c>
      <c r="I3" t="s">
        <v>40</v>
      </c>
    </row>
    <row r="4" spans="1:9" s="72" customFormat="1" x14ac:dyDescent="0.2">
      <c r="A4" s="72" t="s">
        <v>55</v>
      </c>
      <c r="F4" s="72" t="s">
        <v>36</v>
      </c>
    </row>
    <row r="5" spans="1:9" s="72" customFormat="1" x14ac:dyDescent="0.2">
      <c r="A5" s="72" t="s">
        <v>56</v>
      </c>
      <c r="F5" s="72" t="s">
        <v>37</v>
      </c>
    </row>
    <row r="6" spans="1:9" s="72" customFormat="1" x14ac:dyDescent="0.2">
      <c r="A6" s="72" t="s">
        <v>27</v>
      </c>
    </row>
    <row r="7" spans="1:9" x14ac:dyDescent="0.2">
      <c r="A7" s="72" t="s">
        <v>28</v>
      </c>
    </row>
    <row r="8" spans="1:9" s="72" customFormat="1" x14ac:dyDescent="0.2">
      <c r="A8" s="72" t="s">
        <v>57</v>
      </c>
    </row>
    <row r="9" spans="1:9" s="72" customFormat="1" x14ac:dyDescent="0.2">
      <c r="A9" s="72" t="s">
        <v>58</v>
      </c>
    </row>
    <row r="10" spans="1:9" x14ac:dyDescent="0.2">
      <c r="A10" s="72" t="s">
        <v>29</v>
      </c>
    </row>
    <row r="11" spans="1:9" x14ac:dyDescent="0.2">
      <c r="A11" s="72" t="s">
        <v>30</v>
      </c>
    </row>
    <row r="12" spans="1:9" x14ac:dyDescent="0.2">
      <c r="A12" s="72" t="s">
        <v>31</v>
      </c>
    </row>
    <row r="13" spans="1:9" x14ac:dyDescent="0.2">
      <c r="A13" s="72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32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14" sqref="B14:B15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52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16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1"/>
    </row>
    <row r="3" spans="1:10" s="28" customFormat="1" x14ac:dyDescent="0.2">
      <c r="A3" s="29">
        <v>1</v>
      </c>
      <c r="B3" s="42" t="s">
        <v>83</v>
      </c>
      <c r="C3" s="33">
        <v>2011</v>
      </c>
      <c r="D3" s="42" t="s">
        <v>85</v>
      </c>
      <c r="E3" s="93" t="s">
        <v>86</v>
      </c>
      <c r="F3" s="42" t="s">
        <v>81</v>
      </c>
      <c r="G3" s="30">
        <v>70</v>
      </c>
      <c r="H3" s="30">
        <v>68</v>
      </c>
      <c r="I3" s="31">
        <f>SUM(G3:H3)</f>
        <v>138</v>
      </c>
      <c r="J3" s="41"/>
    </row>
    <row r="4" spans="1:10" s="28" customFormat="1" x14ac:dyDescent="0.2">
      <c r="A4" s="29">
        <v>2</v>
      </c>
      <c r="B4" s="52" t="s">
        <v>82</v>
      </c>
      <c r="C4" s="53">
        <v>2011</v>
      </c>
      <c r="D4" s="42" t="s">
        <v>85</v>
      </c>
      <c r="E4" s="93" t="s">
        <v>86</v>
      </c>
      <c r="F4" s="42" t="s">
        <v>81</v>
      </c>
      <c r="G4" s="30">
        <v>71</v>
      </c>
      <c r="H4" s="30">
        <v>64</v>
      </c>
      <c r="I4" s="31">
        <f>SUM(G4:H4)</f>
        <v>135</v>
      </c>
      <c r="J4" s="41"/>
    </row>
    <row r="5" spans="1:10" s="28" customFormat="1" x14ac:dyDescent="0.2">
      <c r="A5" s="29">
        <v>3</v>
      </c>
      <c r="B5" s="42" t="s">
        <v>84</v>
      </c>
      <c r="C5" s="33">
        <v>2010</v>
      </c>
      <c r="D5" s="42" t="s">
        <v>85</v>
      </c>
      <c r="E5" s="93" t="s">
        <v>86</v>
      </c>
      <c r="F5" s="42" t="s">
        <v>81</v>
      </c>
      <c r="G5" s="30">
        <v>49</v>
      </c>
      <c r="H5" s="30">
        <v>51</v>
      </c>
      <c r="I5" s="31">
        <f>SUM(G5:H5)</f>
        <v>100</v>
      </c>
    </row>
    <row r="6" spans="1:10" s="28" customFormat="1" x14ac:dyDescent="0.2">
      <c r="A6" s="29">
        <v>4</v>
      </c>
      <c r="B6" s="42" t="s">
        <v>116</v>
      </c>
      <c r="C6" s="33">
        <v>2009</v>
      </c>
      <c r="D6" s="42" t="s">
        <v>85</v>
      </c>
      <c r="E6" s="93" t="s">
        <v>86</v>
      </c>
      <c r="F6" s="42" t="s">
        <v>81</v>
      </c>
      <c r="G6" s="30">
        <v>47</v>
      </c>
      <c r="H6" s="30">
        <v>47</v>
      </c>
      <c r="I6" s="31">
        <f>SUM(G6:H6)</f>
        <v>94</v>
      </c>
    </row>
    <row r="7" spans="1:10" s="28" customFormat="1" x14ac:dyDescent="0.2">
      <c r="A7" s="29">
        <v>5</v>
      </c>
      <c r="B7" s="52"/>
      <c r="C7" s="53"/>
      <c r="D7" s="42"/>
      <c r="E7" s="43"/>
      <c r="F7" s="42"/>
      <c r="G7" s="30"/>
      <c r="H7" s="30"/>
      <c r="I7" s="31">
        <f t="shared" ref="I7:I10" si="0">SUM(G7:H7)</f>
        <v>0</v>
      </c>
    </row>
    <row r="8" spans="1:10" s="28" customFormat="1" x14ac:dyDescent="0.2">
      <c r="A8" s="29">
        <v>6</v>
      </c>
      <c r="B8" s="42"/>
      <c r="C8" s="33"/>
      <c r="D8" s="42"/>
      <c r="E8" s="52"/>
      <c r="F8" s="42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2"/>
      <c r="C9" s="33"/>
      <c r="D9" s="42"/>
      <c r="E9" s="42"/>
      <c r="F9" s="42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2"/>
      <c r="C10" s="33"/>
      <c r="D10" s="42"/>
      <c r="E10" s="42"/>
      <c r="F10" s="42"/>
      <c r="G10" s="30"/>
      <c r="H10" s="30"/>
      <c r="I10" s="31">
        <f t="shared" si="0"/>
        <v>0</v>
      </c>
    </row>
    <row r="11" spans="1:10" s="28" customFormat="1" ht="15" x14ac:dyDescent="0.2"/>
    <row r="12" spans="1:10" s="28" customFormat="1" ht="15" x14ac:dyDescent="0.2"/>
    <row r="13" spans="1:10" s="28" customFormat="1" x14ac:dyDescent="0.2">
      <c r="A13" s="1" t="s">
        <v>48</v>
      </c>
      <c r="B13" s="3"/>
      <c r="C13" s="4"/>
      <c r="D13" s="3"/>
      <c r="E13" s="3"/>
    </row>
    <row r="14" spans="1:10" s="28" customFormat="1" ht="15" x14ac:dyDescent="0.2">
      <c r="A14" s="153" t="s">
        <v>6</v>
      </c>
      <c r="B14" s="161" t="s">
        <v>71</v>
      </c>
      <c r="C14" s="153" t="s">
        <v>0</v>
      </c>
      <c r="D14" s="163"/>
      <c r="E14" s="160" t="s">
        <v>1</v>
      </c>
      <c r="F14" s="160"/>
      <c r="G14" s="151">
        <v>1</v>
      </c>
      <c r="H14" s="151">
        <v>2</v>
      </c>
      <c r="I14" s="153" t="s">
        <v>5</v>
      </c>
    </row>
    <row r="15" spans="1:10" s="28" customFormat="1" ht="15" x14ac:dyDescent="0.2">
      <c r="A15" s="154"/>
      <c r="B15" s="162"/>
      <c r="C15" s="154"/>
      <c r="D15" s="152"/>
      <c r="E15" s="154"/>
      <c r="F15" s="154"/>
      <c r="G15" s="152"/>
      <c r="H15" s="152"/>
      <c r="I15" s="154"/>
    </row>
    <row r="16" spans="1:10" s="28" customFormat="1" x14ac:dyDescent="0.2">
      <c r="A16" s="29" t="s">
        <v>12</v>
      </c>
      <c r="B16" s="155"/>
      <c r="C16" s="156"/>
      <c r="D16" s="156"/>
      <c r="E16" s="157"/>
      <c r="F16" s="36"/>
      <c r="G16" s="36"/>
      <c r="H16" s="36"/>
      <c r="I16" s="104"/>
    </row>
    <row r="17" spans="1:9" s="28" customFormat="1" x14ac:dyDescent="0.2">
      <c r="B17" s="52" t="s">
        <v>82</v>
      </c>
      <c r="C17" s="53">
        <v>2011</v>
      </c>
      <c r="D17" s="42" t="s">
        <v>85</v>
      </c>
      <c r="E17" s="93" t="s">
        <v>86</v>
      </c>
      <c r="F17" s="42" t="s">
        <v>81</v>
      </c>
      <c r="G17" s="30">
        <v>71</v>
      </c>
      <c r="H17" s="30">
        <v>64</v>
      </c>
      <c r="I17" s="104">
        <f t="shared" ref="I17:I19" si="1">SUM(G17:H17)</f>
        <v>135</v>
      </c>
    </row>
    <row r="18" spans="1:9" s="28" customFormat="1" x14ac:dyDescent="0.2">
      <c r="B18" s="42" t="s">
        <v>83</v>
      </c>
      <c r="C18" s="33">
        <v>2011</v>
      </c>
      <c r="D18" s="42" t="s">
        <v>85</v>
      </c>
      <c r="E18" s="93" t="s">
        <v>86</v>
      </c>
      <c r="F18" s="42" t="s">
        <v>81</v>
      </c>
      <c r="G18" s="30">
        <v>70</v>
      </c>
      <c r="H18" s="30">
        <v>68</v>
      </c>
      <c r="I18" s="104">
        <f t="shared" si="1"/>
        <v>138</v>
      </c>
    </row>
    <row r="19" spans="1:9" s="28" customFormat="1" x14ac:dyDescent="0.2">
      <c r="B19" s="42" t="s">
        <v>84</v>
      </c>
      <c r="C19" s="33">
        <v>2010</v>
      </c>
      <c r="D19" s="42" t="s">
        <v>85</v>
      </c>
      <c r="E19" s="93" t="s">
        <v>86</v>
      </c>
      <c r="F19" s="42" t="s">
        <v>81</v>
      </c>
      <c r="G19" s="30">
        <v>49</v>
      </c>
      <c r="H19" s="30">
        <v>51</v>
      </c>
      <c r="I19" s="104">
        <f t="shared" si="1"/>
        <v>100</v>
      </c>
    </row>
    <row r="20" spans="1:9" s="28" customFormat="1" x14ac:dyDescent="0.2">
      <c r="I20" s="104">
        <f>SUM(I17:I19)</f>
        <v>373</v>
      </c>
    </row>
    <row r="21" spans="1:9" s="28" customFormat="1" x14ac:dyDescent="0.2">
      <c r="I21" s="103"/>
    </row>
    <row r="22" spans="1:9" s="28" customFormat="1" x14ac:dyDescent="0.2">
      <c r="A22" s="29" t="s">
        <v>13</v>
      </c>
      <c r="B22" s="155"/>
      <c r="C22" s="158"/>
      <c r="D22" s="158"/>
      <c r="E22" s="159"/>
      <c r="F22" s="36"/>
      <c r="G22" s="36"/>
      <c r="H22" s="36"/>
      <c r="I22" s="104"/>
    </row>
    <row r="23" spans="1:9" s="28" customFormat="1" x14ac:dyDescent="0.2">
      <c r="B23" s="36"/>
      <c r="C23" s="36"/>
      <c r="D23" s="36"/>
      <c r="E23" s="36"/>
      <c r="F23" s="36"/>
      <c r="G23" s="36"/>
      <c r="H23" s="36"/>
      <c r="I23" s="104">
        <f t="shared" ref="I23:I25" si="2">SUM(G23:H23)</f>
        <v>0</v>
      </c>
    </row>
    <row r="24" spans="1:9" s="28" customFormat="1" x14ac:dyDescent="0.2">
      <c r="B24" s="36"/>
      <c r="C24" s="36"/>
      <c r="D24" s="36"/>
      <c r="E24" s="36"/>
      <c r="F24" s="36"/>
      <c r="G24" s="36"/>
      <c r="H24" s="36"/>
      <c r="I24" s="104">
        <f t="shared" si="2"/>
        <v>0</v>
      </c>
    </row>
    <row r="25" spans="1:9" s="28" customFormat="1" x14ac:dyDescent="0.2">
      <c r="B25" s="36"/>
      <c r="C25" s="36"/>
      <c r="D25" s="36"/>
      <c r="E25" s="36"/>
      <c r="F25" s="36"/>
      <c r="G25" s="36"/>
      <c r="H25" s="36"/>
      <c r="I25" s="104">
        <f t="shared" si="2"/>
        <v>0</v>
      </c>
    </row>
    <row r="26" spans="1:9" s="28" customFormat="1" x14ac:dyDescent="0.2">
      <c r="I26" s="104">
        <f>SUM(I23:I25)</f>
        <v>0</v>
      </c>
    </row>
    <row r="27" spans="1:9" s="28" customFormat="1" x14ac:dyDescent="0.2">
      <c r="I27" s="103"/>
    </row>
    <row r="28" spans="1:9" s="28" customFormat="1" x14ac:dyDescent="0.2">
      <c r="A28" s="29" t="s">
        <v>14</v>
      </c>
      <c r="B28" s="155"/>
      <c r="C28" s="158"/>
      <c r="D28" s="158"/>
      <c r="E28" s="159"/>
      <c r="F28" s="36"/>
      <c r="G28" s="36"/>
      <c r="H28" s="36"/>
      <c r="I28" s="104"/>
    </row>
    <row r="29" spans="1:9" x14ac:dyDescent="0.2">
      <c r="A29" s="28"/>
      <c r="B29" s="36"/>
      <c r="C29" s="36"/>
      <c r="D29" s="36"/>
      <c r="E29" s="36"/>
      <c r="F29" s="36"/>
      <c r="G29" s="36"/>
      <c r="H29" s="36"/>
      <c r="I29" s="104">
        <f t="shared" ref="I29:I31" si="3">SUM(G29:H29)</f>
        <v>0</v>
      </c>
    </row>
    <row r="30" spans="1:9" x14ac:dyDescent="0.2">
      <c r="A30" s="28"/>
      <c r="B30" s="36"/>
      <c r="C30" s="36"/>
      <c r="D30" s="36"/>
      <c r="E30" s="36"/>
      <c r="F30" s="36"/>
      <c r="G30" s="36"/>
      <c r="H30" s="36"/>
      <c r="I30" s="104">
        <f t="shared" si="3"/>
        <v>0</v>
      </c>
    </row>
    <row r="31" spans="1:9" x14ac:dyDescent="0.2">
      <c r="A31" s="28"/>
      <c r="B31" s="36"/>
      <c r="C31" s="36"/>
      <c r="D31" s="36"/>
      <c r="E31" s="36"/>
      <c r="F31" s="36"/>
      <c r="G31" s="36"/>
      <c r="H31" s="36"/>
      <c r="I31" s="104">
        <f t="shared" si="3"/>
        <v>0</v>
      </c>
    </row>
    <row r="32" spans="1:9" x14ac:dyDescent="0.2">
      <c r="A32" s="28"/>
      <c r="B32" s="28"/>
      <c r="C32" s="28"/>
      <c r="D32" s="28"/>
      <c r="E32" s="28"/>
      <c r="F32" s="28"/>
      <c r="G32" s="28"/>
      <c r="H32" s="28"/>
      <c r="I32" s="104">
        <f>SUM(I29:I31)</f>
        <v>0</v>
      </c>
    </row>
  </sheetData>
  <sortState ref="B3:I6">
    <sortCondition descending="1" ref="I3:I6"/>
  </sortState>
  <mergeCells count="12">
    <mergeCell ref="B28:E28"/>
    <mergeCell ref="F14:F15"/>
    <mergeCell ref="A14:A15"/>
    <mergeCell ref="B14:B15"/>
    <mergeCell ref="C14:C15"/>
    <mergeCell ref="D14:D15"/>
    <mergeCell ref="E14:E15"/>
    <mergeCell ref="G14:G15"/>
    <mergeCell ref="H14:H15"/>
    <mergeCell ref="I14:I15"/>
    <mergeCell ref="B16:E16"/>
    <mergeCell ref="B22:E2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3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L7" sqref="L7"/>
    </sheetView>
  </sheetViews>
  <sheetFormatPr defaultRowHeight="15.75" x14ac:dyDescent="0.2"/>
  <cols>
    <col min="1" max="1" width="6" style="4" customWidth="1"/>
    <col min="2" max="2" width="16.85546875" style="3" customWidth="1"/>
    <col min="3" max="3" width="6.140625" style="4" customWidth="1"/>
    <col min="4" max="4" width="17.28515625" style="3" customWidth="1"/>
    <col min="5" max="5" width="27.8554687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17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43" t="s">
        <v>118</v>
      </c>
      <c r="C3" s="50">
        <v>2003</v>
      </c>
      <c r="D3" s="59" t="s">
        <v>91</v>
      </c>
      <c r="E3" s="59" t="s">
        <v>119</v>
      </c>
      <c r="F3" s="52" t="s">
        <v>81</v>
      </c>
      <c r="G3" s="44">
        <v>43</v>
      </c>
      <c r="H3" s="44">
        <v>42</v>
      </c>
      <c r="I3" s="45">
        <f t="shared" ref="I3:I9" si="0">SUM(G3:H3)</f>
        <v>85</v>
      </c>
    </row>
    <row r="4" spans="1:9" s="28" customFormat="1" x14ac:dyDescent="0.2">
      <c r="A4" s="29">
        <v>2</v>
      </c>
      <c r="B4" s="47"/>
      <c r="C4" s="48"/>
      <c r="D4" s="49"/>
      <c r="E4" s="43"/>
      <c r="F4" s="59"/>
      <c r="G4" s="44"/>
      <c r="H4" s="44"/>
      <c r="I4" s="45">
        <f t="shared" si="0"/>
        <v>0</v>
      </c>
    </row>
    <row r="5" spans="1:9" s="28" customFormat="1" x14ac:dyDescent="0.2">
      <c r="A5" s="29">
        <v>3</v>
      </c>
      <c r="B5" s="47"/>
      <c r="C5" s="48"/>
      <c r="D5" s="49"/>
      <c r="E5" s="49"/>
      <c r="F5" s="49"/>
      <c r="G5" s="44"/>
      <c r="H5" s="44"/>
      <c r="I5" s="45">
        <f t="shared" si="0"/>
        <v>0</v>
      </c>
    </row>
    <row r="6" spans="1:9" s="28" customFormat="1" x14ac:dyDescent="0.2">
      <c r="A6" s="29">
        <v>4</v>
      </c>
      <c r="B6" s="47"/>
      <c r="C6" s="48"/>
      <c r="D6" s="49"/>
      <c r="E6" s="49"/>
      <c r="F6" s="49"/>
      <c r="G6" s="44"/>
      <c r="H6" s="44"/>
      <c r="I6" s="45">
        <f t="shared" si="0"/>
        <v>0</v>
      </c>
    </row>
    <row r="7" spans="1:9" s="28" customFormat="1" x14ac:dyDescent="0.2">
      <c r="A7" s="29">
        <v>5</v>
      </c>
      <c r="B7" s="43"/>
      <c r="C7" s="50"/>
      <c r="D7" s="59"/>
      <c r="E7" s="52"/>
      <c r="F7" s="54"/>
      <c r="G7" s="44"/>
      <c r="H7" s="44"/>
      <c r="I7" s="45">
        <f t="shared" si="0"/>
        <v>0</v>
      </c>
    </row>
    <row r="8" spans="1:9" s="28" customFormat="1" x14ac:dyDescent="0.2">
      <c r="A8" s="29">
        <v>6</v>
      </c>
      <c r="B8" s="47"/>
      <c r="C8" s="48"/>
      <c r="D8" s="49"/>
      <c r="E8" s="49"/>
      <c r="F8" s="49"/>
      <c r="G8" s="44"/>
      <c r="H8" s="44"/>
      <c r="I8" s="45">
        <f t="shared" si="0"/>
        <v>0</v>
      </c>
    </row>
    <row r="9" spans="1:9" s="28" customFormat="1" x14ac:dyDescent="0.2">
      <c r="A9" s="29">
        <v>7</v>
      </c>
      <c r="B9" s="43"/>
      <c r="C9" s="50"/>
      <c r="D9" s="49"/>
      <c r="E9" s="5"/>
      <c r="F9" s="52"/>
      <c r="G9" s="44"/>
      <c r="H9" s="44"/>
      <c r="I9" s="45">
        <f t="shared" si="0"/>
        <v>0</v>
      </c>
    </row>
    <row r="10" spans="1:9" s="28" customFormat="1" x14ac:dyDescent="0.2">
      <c r="A10" s="29">
        <v>8</v>
      </c>
      <c r="B10" s="43"/>
      <c r="C10" s="50"/>
      <c r="D10" s="49"/>
      <c r="E10" s="54"/>
      <c r="F10" s="54"/>
      <c r="G10" s="44"/>
      <c r="H10" s="44"/>
      <c r="I10" s="45">
        <f t="shared" ref="I10" si="1">SUM(G10:H10)</f>
        <v>0</v>
      </c>
    </row>
    <row r="11" spans="1:9" s="28" customFormat="1" x14ac:dyDescent="0.2">
      <c r="A11" s="29">
        <v>9</v>
      </c>
      <c r="B11" s="47"/>
      <c r="C11" s="48"/>
      <c r="D11" s="49"/>
      <c r="E11" s="49"/>
      <c r="F11" s="49"/>
      <c r="G11" s="44"/>
      <c r="H11" s="44"/>
      <c r="I11" s="45">
        <f t="shared" ref="I11:I12" si="2">SUM(G11:H11)</f>
        <v>0</v>
      </c>
    </row>
    <row r="12" spans="1:9" s="28" customFormat="1" x14ac:dyDescent="0.2">
      <c r="A12" s="29">
        <v>10</v>
      </c>
      <c r="B12" s="47"/>
      <c r="C12" s="48"/>
      <c r="D12" s="49"/>
      <c r="E12" s="49"/>
      <c r="F12" s="49"/>
      <c r="G12" s="44"/>
      <c r="H12" s="44"/>
      <c r="I12" s="45">
        <f t="shared" si="2"/>
        <v>0</v>
      </c>
    </row>
    <row r="13" spans="1:9" s="28" customFormat="1" ht="15" x14ac:dyDescent="0.2"/>
    <row r="14" spans="1:9" s="28" customFormat="1" ht="15" x14ac:dyDescent="0.2"/>
    <row r="15" spans="1:9" s="28" customFormat="1" x14ac:dyDescent="0.2">
      <c r="A15" s="1" t="s">
        <v>49</v>
      </c>
    </row>
    <row r="16" spans="1:9" s="28" customFormat="1" ht="15" customHeight="1" x14ac:dyDescent="0.2">
      <c r="A16" s="153" t="s">
        <v>6</v>
      </c>
      <c r="B16" s="161" t="s">
        <v>72</v>
      </c>
      <c r="C16" s="153" t="s">
        <v>0</v>
      </c>
      <c r="D16" s="163"/>
      <c r="E16" s="160" t="s">
        <v>1</v>
      </c>
      <c r="F16" s="160"/>
      <c r="G16" s="151">
        <v>1</v>
      </c>
      <c r="H16" s="151">
        <v>2</v>
      </c>
      <c r="I16" s="153" t="s">
        <v>5</v>
      </c>
    </row>
    <row r="17" spans="1:9" s="28" customFormat="1" ht="15" x14ac:dyDescent="0.2">
      <c r="A17" s="154"/>
      <c r="B17" s="162"/>
      <c r="C17" s="154"/>
      <c r="D17" s="152"/>
      <c r="E17" s="154"/>
      <c r="F17" s="154"/>
      <c r="G17" s="152"/>
      <c r="H17" s="152"/>
      <c r="I17" s="154"/>
    </row>
    <row r="18" spans="1:9" s="28" customFormat="1" x14ac:dyDescent="0.2">
      <c r="A18" s="29" t="s">
        <v>12</v>
      </c>
      <c r="B18" s="155"/>
      <c r="C18" s="158"/>
      <c r="D18" s="158"/>
      <c r="E18" s="159"/>
      <c r="F18" s="36"/>
      <c r="G18" s="36"/>
      <c r="H18" s="36"/>
      <c r="I18" s="104"/>
    </row>
    <row r="19" spans="1:9" s="28" customFormat="1" x14ac:dyDescent="0.2">
      <c r="B19" s="36"/>
      <c r="C19" s="36"/>
      <c r="D19" s="36"/>
      <c r="E19" s="36"/>
      <c r="F19" s="36"/>
      <c r="G19" s="36"/>
      <c r="H19" s="36"/>
      <c r="I19" s="104">
        <f t="shared" ref="I19:I21" si="3">SUM(G19:H19)</f>
        <v>0</v>
      </c>
    </row>
    <row r="20" spans="1:9" s="28" customFormat="1" x14ac:dyDescent="0.2">
      <c r="B20" s="36"/>
      <c r="C20" s="36"/>
      <c r="D20" s="36"/>
      <c r="E20" s="36"/>
      <c r="F20" s="36"/>
      <c r="G20" s="36"/>
      <c r="H20" s="36"/>
      <c r="I20" s="104">
        <f t="shared" si="3"/>
        <v>0</v>
      </c>
    </row>
    <row r="21" spans="1:9" s="28" customFormat="1" x14ac:dyDescent="0.2">
      <c r="B21" s="36"/>
      <c r="C21" s="36"/>
      <c r="D21" s="36"/>
      <c r="E21" s="36"/>
      <c r="F21" s="36"/>
      <c r="G21" s="36"/>
      <c r="H21" s="36"/>
      <c r="I21" s="104">
        <f t="shared" si="3"/>
        <v>0</v>
      </c>
    </row>
    <row r="22" spans="1:9" s="28" customFormat="1" x14ac:dyDescent="0.2">
      <c r="I22" s="104">
        <f>SUM(I19:I21)</f>
        <v>0</v>
      </c>
    </row>
    <row r="23" spans="1:9" s="28" customFormat="1" x14ac:dyDescent="0.2">
      <c r="I23" s="103"/>
    </row>
    <row r="24" spans="1:9" s="28" customFormat="1" x14ac:dyDescent="0.2">
      <c r="A24" s="29" t="s">
        <v>13</v>
      </c>
      <c r="B24" s="155"/>
      <c r="C24" s="158"/>
      <c r="D24" s="158"/>
      <c r="E24" s="159"/>
      <c r="F24" s="36"/>
      <c r="G24" s="36"/>
      <c r="H24" s="36"/>
      <c r="I24" s="104"/>
    </row>
    <row r="25" spans="1:9" s="28" customFormat="1" x14ac:dyDescent="0.2">
      <c r="B25" s="36"/>
      <c r="C25" s="36"/>
      <c r="D25" s="36"/>
      <c r="E25" s="36"/>
      <c r="F25" s="36"/>
      <c r="G25" s="36"/>
      <c r="H25" s="36"/>
      <c r="I25" s="104">
        <f t="shared" ref="I25:I27" si="4">SUM(G25:H25)</f>
        <v>0</v>
      </c>
    </row>
    <row r="26" spans="1:9" s="28" customFormat="1" x14ac:dyDescent="0.2">
      <c r="B26" s="36"/>
      <c r="C26" s="36"/>
      <c r="D26" s="36"/>
      <c r="E26" s="36"/>
      <c r="F26" s="36"/>
      <c r="G26" s="36"/>
      <c r="H26" s="36"/>
      <c r="I26" s="104">
        <f t="shared" si="4"/>
        <v>0</v>
      </c>
    </row>
    <row r="27" spans="1:9" s="28" customFormat="1" x14ac:dyDescent="0.2">
      <c r="B27" s="36"/>
      <c r="C27" s="36"/>
      <c r="D27" s="36"/>
      <c r="E27" s="36"/>
      <c r="F27" s="36"/>
      <c r="G27" s="36"/>
      <c r="H27" s="36"/>
      <c r="I27" s="104">
        <f t="shared" si="4"/>
        <v>0</v>
      </c>
    </row>
    <row r="28" spans="1:9" s="28" customFormat="1" x14ac:dyDescent="0.2">
      <c r="I28" s="104">
        <f>SUM(I25:I27)</f>
        <v>0</v>
      </c>
    </row>
    <row r="29" spans="1:9" s="28" customFormat="1" x14ac:dyDescent="0.2">
      <c r="I29" s="103"/>
    </row>
    <row r="30" spans="1:9" s="28" customFormat="1" x14ac:dyDescent="0.2">
      <c r="A30" s="29" t="s">
        <v>14</v>
      </c>
      <c r="B30" s="155"/>
      <c r="C30" s="158"/>
      <c r="D30" s="158"/>
      <c r="E30" s="159"/>
      <c r="F30" s="36"/>
      <c r="G30" s="36"/>
      <c r="H30" s="36"/>
      <c r="I30" s="104"/>
    </row>
    <row r="31" spans="1:9" s="28" customFormat="1" x14ac:dyDescent="0.2">
      <c r="B31" s="36"/>
      <c r="C31" s="36"/>
      <c r="D31" s="36"/>
      <c r="E31" s="36"/>
      <c r="F31" s="36"/>
      <c r="G31" s="36"/>
      <c r="H31" s="36"/>
      <c r="I31" s="104">
        <f t="shared" ref="I31:I33" si="5">SUM(G31:H31)</f>
        <v>0</v>
      </c>
    </row>
    <row r="32" spans="1:9" s="28" customFormat="1" x14ac:dyDescent="0.2">
      <c r="B32" s="36"/>
      <c r="C32" s="36"/>
      <c r="D32" s="36"/>
      <c r="E32" s="36"/>
      <c r="F32" s="36"/>
      <c r="G32" s="36"/>
      <c r="H32" s="36"/>
      <c r="I32" s="104">
        <f t="shared" si="5"/>
        <v>0</v>
      </c>
    </row>
    <row r="33" spans="2:9" s="28" customFormat="1" x14ac:dyDescent="0.2">
      <c r="B33" s="36"/>
      <c r="C33" s="36"/>
      <c r="D33" s="36"/>
      <c r="E33" s="36"/>
      <c r="F33" s="36"/>
      <c r="G33" s="36"/>
      <c r="H33" s="36"/>
      <c r="I33" s="104">
        <f t="shared" si="5"/>
        <v>0</v>
      </c>
    </row>
    <row r="34" spans="2:9" s="28" customFormat="1" x14ac:dyDescent="0.2">
      <c r="I34" s="104">
        <f>SUM(I31:I33)</f>
        <v>0</v>
      </c>
    </row>
  </sheetData>
  <sortState ref="B3:I9">
    <sortCondition descending="1" ref="I3:I9"/>
  </sortState>
  <mergeCells count="12">
    <mergeCell ref="B30:E30"/>
    <mergeCell ref="F16:F17"/>
    <mergeCell ref="A16:A17"/>
    <mergeCell ref="B16:B17"/>
    <mergeCell ref="C16:C17"/>
    <mergeCell ref="D16:D17"/>
    <mergeCell ref="E16:E17"/>
    <mergeCell ref="G16:G17"/>
    <mergeCell ref="H16:H17"/>
    <mergeCell ref="I16:I17"/>
    <mergeCell ref="B18:E18"/>
    <mergeCell ref="B24:E24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3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M6" sqref="M6"/>
    </sheetView>
  </sheetViews>
  <sheetFormatPr defaultRowHeight="15.75" x14ac:dyDescent="0.2"/>
  <cols>
    <col min="1" max="1" width="6" style="4" customWidth="1"/>
    <col min="2" max="2" width="19.85546875" style="3" customWidth="1"/>
    <col min="3" max="3" width="6.140625" style="4" customWidth="1"/>
    <col min="4" max="4" width="17.28515625" style="3" bestFit="1" customWidth="1"/>
    <col min="5" max="5" width="65.425781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60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1"/>
    </row>
    <row r="3" spans="1:10" s="28" customFormat="1" x14ac:dyDescent="0.2">
      <c r="A3" s="29">
        <v>1</v>
      </c>
      <c r="B3" s="42" t="s">
        <v>115</v>
      </c>
      <c r="C3" s="33">
        <v>2010</v>
      </c>
      <c r="D3" s="42" t="s">
        <v>91</v>
      </c>
      <c r="E3" s="93" t="s">
        <v>122</v>
      </c>
      <c r="F3" s="52" t="s">
        <v>81</v>
      </c>
      <c r="G3" s="30">
        <v>95</v>
      </c>
      <c r="H3" s="30">
        <v>97</v>
      </c>
      <c r="I3" s="31">
        <f>SUM(G3:H3)</f>
        <v>192</v>
      </c>
      <c r="J3" s="41"/>
    </row>
    <row r="4" spans="1:10" s="28" customFormat="1" x14ac:dyDescent="0.2">
      <c r="A4" s="29">
        <v>2</v>
      </c>
      <c r="B4" s="42" t="s">
        <v>113</v>
      </c>
      <c r="C4" s="33">
        <v>2008</v>
      </c>
      <c r="D4" s="42" t="s">
        <v>91</v>
      </c>
      <c r="E4" s="52" t="s">
        <v>121</v>
      </c>
      <c r="F4" s="52" t="s">
        <v>81</v>
      </c>
      <c r="G4" s="30">
        <v>93</v>
      </c>
      <c r="H4" s="30">
        <v>91</v>
      </c>
      <c r="I4" s="31">
        <f>SUM(G4:H4)</f>
        <v>184</v>
      </c>
      <c r="J4" s="41"/>
    </row>
    <row r="5" spans="1:10" s="28" customFormat="1" x14ac:dyDescent="0.2">
      <c r="A5" s="29">
        <v>3</v>
      </c>
      <c r="B5" s="42"/>
      <c r="C5" s="33"/>
      <c r="D5" s="42"/>
      <c r="E5" s="51"/>
      <c r="F5" s="52"/>
      <c r="G5" s="30"/>
      <c r="H5" s="30"/>
      <c r="I5" s="31">
        <f t="shared" ref="I5:I12" si="0">SUM(G5:H5)</f>
        <v>0</v>
      </c>
    </row>
    <row r="6" spans="1:10" s="28" customFormat="1" x14ac:dyDescent="0.2">
      <c r="A6" s="29">
        <v>4</v>
      </c>
      <c r="B6" s="42"/>
      <c r="C6" s="33"/>
      <c r="D6" s="42"/>
      <c r="E6" s="42"/>
      <c r="F6" s="42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52"/>
      <c r="C7" s="53"/>
      <c r="D7" s="42"/>
      <c r="E7" s="56"/>
      <c r="F7" s="42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2"/>
      <c r="C8" s="33"/>
      <c r="D8" s="42"/>
      <c r="E8" s="42"/>
      <c r="F8" s="42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2"/>
      <c r="C9" s="33"/>
      <c r="D9" s="42"/>
      <c r="E9" s="42"/>
      <c r="F9" s="42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2"/>
      <c r="C10" s="33"/>
      <c r="D10" s="42"/>
      <c r="E10" s="42"/>
      <c r="F10" s="42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2"/>
      <c r="C11" s="33"/>
      <c r="D11" s="42"/>
      <c r="E11" s="42"/>
      <c r="F11" s="42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2"/>
      <c r="C12" s="33"/>
      <c r="D12" s="42"/>
      <c r="E12" s="42"/>
      <c r="F12" s="42"/>
      <c r="G12" s="30"/>
      <c r="H12" s="30"/>
      <c r="I12" s="31">
        <f t="shared" si="0"/>
        <v>0</v>
      </c>
    </row>
    <row r="13" spans="1:10" s="28" customFormat="1" ht="15" x14ac:dyDescent="0.2"/>
    <row r="14" spans="1:10" s="28" customFormat="1" ht="15" x14ac:dyDescent="0.2"/>
    <row r="15" spans="1:10" s="28" customFormat="1" x14ac:dyDescent="0.2">
      <c r="A15" s="1" t="s">
        <v>64</v>
      </c>
    </row>
    <row r="16" spans="1:10" s="28" customFormat="1" ht="15" customHeight="1" x14ac:dyDescent="0.2">
      <c r="A16" s="153" t="s">
        <v>6</v>
      </c>
      <c r="B16" s="161" t="s">
        <v>72</v>
      </c>
      <c r="C16" s="153" t="s">
        <v>0</v>
      </c>
      <c r="D16" s="163"/>
      <c r="E16" s="160" t="s">
        <v>1</v>
      </c>
      <c r="F16" s="160"/>
      <c r="G16" s="151">
        <v>1</v>
      </c>
      <c r="H16" s="151">
        <v>2</v>
      </c>
      <c r="I16" s="153" t="s">
        <v>5</v>
      </c>
    </row>
    <row r="17" spans="1:9" s="28" customFormat="1" ht="15" customHeight="1" x14ac:dyDescent="0.2">
      <c r="A17" s="154"/>
      <c r="B17" s="162"/>
      <c r="C17" s="154"/>
      <c r="D17" s="152"/>
      <c r="E17" s="154"/>
      <c r="F17" s="154"/>
      <c r="G17" s="152"/>
      <c r="H17" s="152"/>
      <c r="I17" s="154"/>
    </row>
    <row r="18" spans="1:9" s="28" customFormat="1" x14ac:dyDescent="0.2">
      <c r="A18" s="29" t="s">
        <v>12</v>
      </c>
      <c r="B18" s="155"/>
      <c r="C18" s="158"/>
      <c r="D18" s="158"/>
      <c r="E18" s="159"/>
      <c r="F18" s="36"/>
      <c r="G18" s="36"/>
      <c r="H18" s="36"/>
      <c r="I18" s="104"/>
    </row>
    <row r="19" spans="1:9" s="28" customFormat="1" x14ac:dyDescent="0.2">
      <c r="B19" s="36"/>
      <c r="C19" s="36"/>
      <c r="D19" s="36"/>
      <c r="E19" s="36"/>
      <c r="F19" s="36"/>
      <c r="G19" s="36"/>
      <c r="H19" s="36"/>
      <c r="I19" s="104">
        <f t="shared" ref="I19:I21" si="1">SUM(G19:H19)</f>
        <v>0</v>
      </c>
    </row>
    <row r="20" spans="1:9" s="28" customFormat="1" x14ac:dyDescent="0.2">
      <c r="B20" s="36"/>
      <c r="C20" s="36"/>
      <c r="D20" s="36"/>
      <c r="E20" s="36"/>
      <c r="F20" s="36"/>
      <c r="G20" s="36"/>
      <c r="H20" s="36"/>
      <c r="I20" s="104">
        <f t="shared" si="1"/>
        <v>0</v>
      </c>
    </row>
    <row r="21" spans="1:9" s="28" customFormat="1" x14ac:dyDescent="0.2">
      <c r="B21" s="36"/>
      <c r="C21" s="36"/>
      <c r="D21" s="36"/>
      <c r="E21" s="36"/>
      <c r="F21" s="36"/>
      <c r="G21" s="36"/>
      <c r="H21" s="36"/>
      <c r="I21" s="104">
        <f t="shared" si="1"/>
        <v>0</v>
      </c>
    </row>
    <row r="22" spans="1:9" s="28" customFormat="1" x14ac:dyDescent="0.2">
      <c r="I22" s="104">
        <f>SUM(I19:I21)</f>
        <v>0</v>
      </c>
    </row>
    <row r="23" spans="1:9" s="28" customFormat="1" x14ac:dyDescent="0.2">
      <c r="I23" s="103"/>
    </row>
    <row r="24" spans="1:9" s="28" customFormat="1" x14ac:dyDescent="0.2">
      <c r="A24" s="29" t="s">
        <v>13</v>
      </c>
      <c r="B24" s="155"/>
      <c r="C24" s="158"/>
      <c r="D24" s="158"/>
      <c r="E24" s="159"/>
      <c r="F24" s="36"/>
      <c r="G24" s="36"/>
      <c r="H24" s="36"/>
      <c r="I24" s="104"/>
    </row>
    <row r="25" spans="1:9" s="28" customFormat="1" x14ac:dyDescent="0.2">
      <c r="B25" s="36"/>
      <c r="C25" s="36"/>
      <c r="D25" s="36"/>
      <c r="E25" s="36"/>
      <c r="F25" s="36"/>
      <c r="G25" s="36"/>
      <c r="H25" s="36"/>
      <c r="I25" s="104">
        <f t="shared" ref="I25:I27" si="2">SUM(G25:H25)</f>
        <v>0</v>
      </c>
    </row>
    <row r="26" spans="1:9" s="28" customFormat="1" x14ac:dyDescent="0.2">
      <c r="B26" s="36"/>
      <c r="C26" s="36"/>
      <c r="D26" s="36"/>
      <c r="E26" s="36"/>
      <c r="F26" s="36"/>
      <c r="G26" s="36"/>
      <c r="H26" s="36"/>
      <c r="I26" s="104">
        <f t="shared" si="2"/>
        <v>0</v>
      </c>
    </row>
    <row r="27" spans="1:9" s="28" customFormat="1" x14ac:dyDescent="0.2">
      <c r="B27" s="36"/>
      <c r="C27" s="36"/>
      <c r="D27" s="36"/>
      <c r="E27" s="36"/>
      <c r="F27" s="36"/>
      <c r="G27" s="36"/>
      <c r="H27" s="36"/>
      <c r="I27" s="104">
        <f t="shared" si="2"/>
        <v>0</v>
      </c>
    </row>
    <row r="28" spans="1:9" s="28" customFormat="1" x14ac:dyDescent="0.2">
      <c r="I28" s="104">
        <f>SUM(I25:I27)</f>
        <v>0</v>
      </c>
    </row>
    <row r="29" spans="1:9" s="28" customFormat="1" x14ac:dyDescent="0.2">
      <c r="I29" s="103"/>
    </row>
    <row r="30" spans="1:9" s="28" customFormat="1" x14ac:dyDescent="0.2">
      <c r="A30" s="29" t="s">
        <v>14</v>
      </c>
      <c r="B30" s="155"/>
      <c r="C30" s="158"/>
      <c r="D30" s="158"/>
      <c r="E30" s="159"/>
      <c r="F30" s="36"/>
      <c r="G30" s="36"/>
      <c r="H30" s="36"/>
      <c r="I30" s="104"/>
    </row>
    <row r="31" spans="1:9" x14ac:dyDescent="0.2">
      <c r="A31" s="28"/>
      <c r="B31" s="36"/>
      <c r="C31" s="36"/>
      <c r="D31" s="36"/>
      <c r="E31" s="36"/>
      <c r="F31" s="36"/>
      <c r="G31" s="36"/>
      <c r="H31" s="36"/>
      <c r="I31" s="104">
        <f t="shared" ref="I31:I33" si="3">SUM(G31:H31)</f>
        <v>0</v>
      </c>
    </row>
    <row r="32" spans="1:9" x14ac:dyDescent="0.2">
      <c r="A32" s="28"/>
      <c r="B32" s="36"/>
      <c r="C32" s="36"/>
      <c r="D32" s="36"/>
      <c r="E32" s="36"/>
      <c r="F32" s="36"/>
      <c r="G32" s="36"/>
      <c r="H32" s="36"/>
      <c r="I32" s="104">
        <f t="shared" si="3"/>
        <v>0</v>
      </c>
    </row>
    <row r="33" spans="1:9" x14ac:dyDescent="0.2">
      <c r="A33" s="28"/>
      <c r="B33" s="36"/>
      <c r="C33" s="36"/>
      <c r="D33" s="36"/>
      <c r="E33" s="36"/>
      <c r="F33" s="36"/>
      <c r="G33" s="36"/>
      <c r="H33" s="36"/>
      <c r="I33" s="104">
        <f t="shared" si="3"/>
        <v>0</v>
      </c>
    </row>
    <row r="34" spans="1:9" x14ac:dyDescent="0.2">
      <c r="A34" s="28"/>
      <c r="B34" s="28"/>
      <c r="C34" s="28"/>
      <c r="D34" s="28"/>
      <c r="E34" s="28"/>
      <c r="F34" s="28"/>
      <c r="G34" s="28"/>
      <c r="H34" s="28"/>
      <c r="I34" s="104">
        <f>SUM(I31:I33)</f>
        <v>0</v>
      </c>
    </row>
  </sheetData>
  <sortState ref="B3:I4">
    <sortCondition descending="1" ref="I3:I4"/>
  </sortState>
  <mergeCells count="12">
    <mergeCell ref="B30:E30"/>
    <mergeCell ref="F16:F17"/>
    <mergeCell ref="A16:A17"/>
    <mergeCell ref="B16:B17"/>
    <mergeCell ref="C16:C17"/>
    <mergeCell ref="D16:D17"/>
    <mergeCell ref="E16:E17"/>
    <mergeCell ref="G16:G17"/>
    <mergeCell ref="H16:H17"/>
    <mergeCell ref="I16:I17"/>
    <mergeCell ref="B18:E18"/>
    <mergeCell ref="B24:E24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3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K6" sqref="K6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56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61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52" t="s">
        <v>112</v>
      </c>
      <c r="C3" s="53">
        <v>2006</v>
      </c>
      <c r="D3" s="42" t="s">
        <v>91</v>
      </c>
      <c r="E3" s="43" t="s">
        <v>123</v>
      </c>
      <c r="F3" s="42" t="s">
        <v>81</v>
      </c>
      <c r="G3" s="44">
        <v>90</v>
      </c>
      <c r="H3" s="44">
        <v>94</v>
      </c>
      <c r="I3" s="45">
        <f>SUM(G3:H3)</f>
        <v>184</v>
      </c>
    </row>
    <row r="4" spans="1:9" s="28" customFormat="1" x14ac:dyDescent="0.2">
      <c r="A4" s="29">
        <v>2</v>
      </c>
      <c r="B4" s="42"/>
      <c r="C4" s="33"/>
      <c r="D4" s="42"/>
      <c r="E4" s="42"/>
      <c r="F4" s="42"/>
      <c r="G4" s="44"/>
      <c r="H4" s="44"/>
      <c r="I4" s="45">
        <f>SUM(G4:H4)</f>
        <v>0</v>
      </c>
    </row>
    <row r="5" spans="1:9" s="28" customFormat="1" x14ac:dyDescent="0.2">
      <c r="A5" s="29">
        <v>3</v>
      </c>
      <c r="B5" s="42"/>
      <c r="C5" s="33"/>
      <c r="D5" s="42"/>
      <c r="E5" s="42"/>
      <c r="F5" s="42"/>
      <c r="G5" s="44"/>
      <c r="H5" s="44"/>
      <c r="I5" s="45">
        <f>SUM(G5:H5)</f>
        <v>0</v>
      </c>
    </row>
    <row r="6" spans="1:9" s="28" customFormat="1" x14ac:dyDescent="0.2">
      <c r="A6" s="29">
        <v>4</v>
      </c>
      <c r="B6" s="47"/>
      <c r="C6" s="48"/>
      <c r="D6" s="49"/>
      <c r="E6" s="49"/>
      <c r="F6" s="59"/>
      <c r="G6" s="44"/>
      <c r="H6" s="44"/>
      <c r="I6" s="45">
        <f>SUM(G6:H6)</f>
        <v>0</v>
      </c>
    </row>
    <row r="7" spans="1:9" s="28" customFormat="1" x14ac:dyDescent="0.2">
      <c r="A7" s="29">
        <v>5</v>
      </c>
      <c r="B7" s="47"/>
      <c r="C7" s="48"/>
      <c r="D7" s="49"/>
      <c r="E7" s="49"/>
      <c r="F7" s="49"/>
      <c r="G7" s="44"/>
      <c r="H7" s="44"/>
      <c r="I7" s="45">
        <f>SUM(G7:H7)</f>
        <v>0</v>
      </c>
    </row>
    <row r="8" spans="1:9" s="28" customFormat="1" x14ac:dyDescent="0.2">
      <c r="A8" s="29">
        <v>6</v>
      </c>
      <c r="B8" s="43"/>
      <c r="C8" s="50"/>
      <c r="D8" s="49"/>
      <c r="E8" s="49"/>
      <c r="F8" s="54"/>
      <c r="G8" s="44"/>
      <c r="H8" s="44"/>
      <c r="I8" s="45">
        <f t="shared" ref="I8:I12" si="0">SUM(G8:H8)</f>
        <v>0</v>
      </c>
    </row>
    <row r="9" spans="1:9" s="28" customFormat="1" x14ac:dyDescent="0.2">
      <c r="A9" s="29">
        <v>7</v>
      </c>
      <c r="B9" s="43"/>
      <c r="C9" s="50"/>
      <c r="D9" s="49"/>
      <c r="E9" s="54"/>
      <c r="F9" s="54"/>
      <c r="G9" s="44"/>
      <c r="H9" s="44"/>
      <c r="I9" s="45">
        <f t="shared" si="0"/>
        <v>0</v>
      </c>
    </row>
    <row r="10" spans="1:9" s="28" customFormat="1" x14ac:dyDescent="0.2">
      <c r="A10" s="29">
        <v>8</v>
      </c>
      <c r="B10" s="43"/>
      <c r="C10" s="50"/>
      <c r="D10" s="49"/>
      <c r="E10" s="54"/>
      <c r="F10" s="54"/>
      <c r="G10" s="44"/>
      <c r="H10" s="44"/>
      <c r="I10" s="45">
        <f t="shared" si="0"/>
        <v>0</v>
      </c>
    </row>
    <row r="11" spans="1:9" s="28" customFormat="1" x14ac:dyDescent="0.2">
      <c r="A11" s="29">
        <v>9</v>
      </c>
      <c r="B11" s="47"/>
      <c r="C11" s="48"/>
      <c r="D11" s="49"/>
      <c r="E11" s="49"/>
      <c r="F11" s="49"/>
      <c r="G11" s="44"/>
      <c r="H11" s="44"/>
      <c r="I11" s="45">
        <f t="shared" si="0"/>
        <v>0</v>
      </c>
    </row>
    <row r="12" spans="1:9" s="28" customFormat="1" x14ac:dyDescent="0.2">
      <c r="A12" s="29">
        <v>10</v>
      </c>
      <c r="B12" s="47"/>
      <c r="C12" s="48"/>
      <c r="D12" s="49"/>
      <c r="E12" s="49"/>
      <c r="F12" s="49"/>
      <c r="G12" s="44"/>
      <c r="H12" s="44"/>
      <c r="I12" s="45">
        <f t="shared" si="0"/>
        <v>0</v>
      </c>
    </row>
    <row r="13" spans="1:9" s="28" customFormat="1" ht="15" x14ac:dyDescent="0.2"/>
    <row r="14" spans="1:9" s="28" customFormat="1" ht="15" x14ac:dyDescent="0.2"/>
    <row r="15" spans="1:9" s="28" customFormat="1" x14ac:dyDescent="0.2">
      <c r="A15" s="1" t="s">
        <v>70</v>
      </c>
    </row>
    <row r="16" spans="1:9" s="28" customFormat="1" ht="15" customHeight="1" x14ac:dyDescent="0.2">
      <c r="A16" s="153" t="s">
        <v>6</v>
      </c>
      <c r="B16" s="161" t="s">
        <v>72</v>
      </c>
      <c r="C16" s="153" t="s">
        <v>0</v>
      </c>
      <c r="D16" s="163"/>
      <c r="E16" s="160" t="s">
        <v>1</v>
      </c>
      <c r="F16" s="160"/>
      <c r="G16" s="151">
        <v>1</v>
      </c>
      <c r="H16" s="151">
        <v>2</v>
      </c>
      <c r="I16" s="153" t="s">
        <v>5</v>
      </c>
    </row>
    <row r="17" spans="1:9" s="28" customFormat="1" ht="15" customHeight="1" x14ac:dyDescent="0.2">
      <c r="A17" s="154"/>
      <c r="B17" s="162"/>
      <c r="C17" s="154"/>
      <c r="D17" s="152"/>
      <c r="E17" s="154"/>
      <c r="F17" s="154"/>
      <c r="G17" s="152"/>
      <c r="H17" s="152"/>
      <c r="I17" s="154"/>
    </row>
    <row r="18" spans="1:9" s="28" customFormat="1" x14ac:dyDescent="0.2">
      <c r="A18" s="29" t="s">
        <v>12</v>
      </c>
      <c r="B18" s="155"/>
      <c r="C18" s="158"/>
      <c r="D18" s="158"/>
      <c r="E18" s="159"/>
      <c r="F18" s="36"/>
      <c r="G18" s="36"/>
      <c r="H18" s="36"/>
      <c r="I18" s="104"/>
    </row>
    <row r="19" spans="1:9" s="28" customFormat="1" x14ac:dyDescent="0.2">
      <c r="B19" s="36"/>
      <c r="C19" s="36"/>
      <c r="D19" s="36"/>
      <c r="E19" s="36"/>
      <c r="F19" s="36"/>
      <c r="G19" s="36"/>
      <c r="H19" s="36"/>
      <c r="I19" s="104">
        <f t="shared" ref="I19:I21" si="1">SUM(G19:H19)</f>
        <v>0</v>
      </c>
    </row>
    <row r="20" spans="1:9" s="28" customFormat="1" x14ac:dyDescent="0.2">
      <c r="B20" s="36"/>
      <c r="C20" s="36"/>
      <c r="D20" s="36"/>
      <c r="E20" s="36"/>
      <c r="F20" s="36"/>
      <c r="G20" s="36"/>
      <c r="H20" s="36"/>
      <c r="I20" s="104">
        <f t="shared" si="1"/>
        <v>0</v>
      </c>
    </row>
    <row r="21" spans="1:9" s="28" customFormat="1" x14ac:dyDescent="0.2">
      <c r="B21" s="36"/>
      <c r="C21" s="36"/>
      <c r="D21" s="36"/>
      <c r="E21" s="36"/>
      <c r="F21" s="36"/>
      <c r="G21" s="36"/>
      <c r="H21" s="36"/>
      <c r="I21" s="104">
        <f t="shared" si="1"/>
        <v>0</v>
      </c>
    </row>
    <row r="22" spans="1:9" s="28" customFormat="1" x14ac:dyDescent="0.2">
      <c r="I22" s="104">
        <f>SUM(I19:I21)</f>
        <v>0</v>
      </c>
    </row>
    <row r="23" spans="1:9" s="28" customFormat="1" x14ac:dyDescent="0.2">
      <c r="I23" s="103"/>
    </row>
    <row r="24" spans="1:9" s="28" customFormat="1" x14ac:dyDescent="0.2">
      <c r="A24" s="29" t="s">
        <v>13</v>
      </c>
      <c r="B24" s="155"/>
      <c r="C24" s="158"/>
      <c r="D24" s="158"/>
      <c r="E24" s="159"/>
      <c r="F24" s="36"/>
      <c r="G24" s="36"/>
      <c r="H24" s="36"/>
      <c r="I24" s="104"/>
    </row>
    <row r="25" spans="1:9" s="28" customFormat="1" x14ac:dyDescent="0.2">
      <c r="B25" s="36"/>
      <c r="C25" s="36"/>
      <c r="D25" s="36"/>
      <c r="E25" s="36"/>
      <c r="F25" s="36"/>
      <c r="G25" s="36"/>
      <c r="H25" s="36"/>
      <c r="I25" s="104">
        <f t="shared" ref="I25:I27" si="2">SUM(G25:H25)</f>
        <v>0</v>
      </c>
    </row>
    <row r="26" spans="1:9" s="28" customFormat="1" x14ac:dyDescent="0.2">
      <c r="B26" s="36"/>
      <c r="C26" s="36"/>
      <c r="D26" s="36"/>
      <c r="E26" s="36"/>
      <c r="F26" s="36"/>
      <c r="G26" s="36"/>
      <c r="H26" s="36"/>
      <c r="I26" s="104">
        <f t="shared" si="2"/>
        <v>0</v>
      </c>
    </row>
    <row r="27" spans="1:9" s="28" customFormat="1" x14ac:dyDescent="0.2">
      <c r="B27" s="36"/>
      <c r="C27" s="36"/>
      <c r="D27" s="36"/>
      <c r="E27" s="36"/>
      <c r="F27" s="36"/>
      <c r="G27" s="36"/>
      <c r="H27" s="36"/>
      <c r="I27" s="104">
        <f t="shared" si="2"/>
        <v>0</v>
      </c>
    </row>
    <row r="28" spans="1:9" s="28" customFormat="1" x14ac:dyDescent="0.2">
      <c r="I28" s="104">
        <f>SUM(I25:I27)</f>
        <v>0</v>
      </c>
    </row>
    <row r="29" spans="1:9" s="28" customFormat="1" x14ac:dyDescent="0.2">
      <c r="I29" s="103"/>
    </row>
    <row r="30" spans="1:9" s="28" customFormat="1" x14ac:dyDescent="0.2">
      <c r="A30" s="29" t="s">
        <v>14</v>
      </c>
      <c r="B30" s="155"/>
      <c r="C30" s="158"/>
      <c r="D30" s="158"/>
      <c r="E30" s="159"/>
      <c r="F30" s="36"/>
      <c r="G30" s="36"/>
      <c r="H30" s="36"/>
      <c r="I30" s="104"/>
    </row>
    <row r="31" spans="1:9" s="28" customFormat="1" x14ac:dyDescent="0.2">
      <c r="B31" s="36"/>
      <c r="C31" s="36"/>
      <c r="D31" s="36"/>
      <c r="E31" s="36"/>
      <c r="F31" s="36"/>
      <c r="G31" s="36"/>
      <c r="H31" s="36"/>
      <c r="I31" s="104">
        <f t="shared" ref="I31:I33" si="3">SUM(G31:H31)</f>
        <v>0</v>
      </c>
    </row>
    <row r="32" spans="1:9" s="28" customFormat="1" x14ac:dyDescent="0.2">
      <c r="B32" s="36"/>
      <c r="C32" s="36"/>
      <c r="D32" s="36"/>
      <c r="E32" s="36"/>
      <c r="F32" s="36"/>
      <c r="G32" s="36"/>
      <c r="H32" s="36"/>
      <c r="I32" s="104">
        <f t="shared" si="3"/>
        <v>0</v>
      </c>
    </row>
    <row r="33" spans="2:9" s="28" customFormat="1" x14ac:dyDescent="0.2">
      <c r="B33" s="36"/>
      <c r="C33" s="36"/>
      <c r="D33" s="36"/>
      <c r="E33" s="36"/>
      <c r="F33" s="36"/>
      <c r="G33" s="36"/>
      <c r="H33" s="36"/>
      <c r="I33" s="104">
        <f t="shared" si="3"/>
        <v>0</v>
      </c>
    </row>
    <row r="34" spans="2:9" s="28" customFormat="1" x14ac:dyDescent="0.2">
      <c r="I34" s="104">
        <f>SUM(I31:I33)</f>
        <v>0</v>
      </c>
    </row>
  </sheetData>
  <mergeCells count="12">
    <mergeCell ref="B30:E30"/>
    <mergeCell ref="F16:F17"/>
    <mergeCell ref="A16:A17"/>
    <mergeCell ref="B16:B17"/>
    <mergeCell ref="C16:C17"/>
    <mergeCell ref="D16:D17"/>
    <mergeCell ref="E16:E17"/>
    <mergeCell ref="G16:G17"/>
    <mergeCell ref="H16:H17"/>
    <mergeCell ref="I16:I17"/>
    <mergeCell ref="B18:E18"/>
    <mergeCell ref="B24:E24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L11" sqref="L1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5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18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47" t="s">
        <v>114</v>
      </c>
      <c r="C3" s="48">
        <v>2008</v>
      </c>
      <c r="D3" s="47" t="s">
        <v>91</v>
      </c>
      <c r="E3" s="93" t="s">
        <v>122</v>
      </c>
      <c r="F3" s="59" t="s">
        <v>81</v>
      </c>
      <c r="G3" s="44">
        <v>83</v>
      </c>
      <c r="H3" s="44">
        <v>82</v>
      </c>
      <c r="I3" s="45">
        <f t="shared" ref="I3:I8" si="0">SUM(G3:H3)</f>
        <v>165</v>
      </c>
    </row>
    <row r="4" spans="1:10" s="28" customFormat="1" ht="15.75" x14ac:dyDescent="0.2">
      <c r="A4" s="29">
        <v>2</v>
      </c>
      <c r="B4" s="47" t="s">
        <v>124</v>
      </c>
      <c r="C4" s="48">
        <v>2011</v>
      </c>
      <c r="D4" s="47" t="s">
        <v>91</v>
      </c>
      <c r="E4" s="133" t="s">
        <v>119</v>
      </c>
      <c r="F4" s="59" t="s">
        <v>81</v>
      </c>
      <c r="G4" s="44">
        <v>69</v>
      </c>
      <c r="H4" s="44">
        <v>75</v>
      </c>
      <c r="I4" s="45">
        <f t="shared" si="0"/>
        <v>144</v>
      </c>
      <c r="J4" s="37"/>
    </row>
    <row r="5" spans="1:10" s="28" customFormat="1" ht="15.75" x14ac:dyDescent="0.2">
      <c r="A5" s="29">
        <v>3</v>
      </c>
      <c r="B5" s="47" t="s">
        <v>87</v>
      </c>
      <c r="C5" s="48">
        <v>2011</v>
      </c>
      <c r="D5" s="47" t="s">
        <v>85</v>
      </c>
      <c r="E5" s="28" t="s">
        <v>86</v>
      </c>
      <c r="F5" s="49" t="s">
        <v>81</v>
      </c>
      <c r="G5" s="44">
        <v>59</v>
      </c>
      <c r="H5" s="44">
        <v>63</v>
      </c>
      <c r="I5" s="45">
        <f t="shared" si="0"/>
        <v>122</v>
      </c>
      <c r="J5" s="37"/>
    </row>
    <row r="6" spans="1:10" s="28" customFormat="1" ht="15.75" x14ac:dyDescent="0.2">
      <c r="A6" s="29">
        <v>4</v>
      </c>
      <c r="B6" s="47" t="s">
        <v>117</v>
      </c>
      <c r="C6" s="48">
        <v>2009</v>
      </c>
      <c r="D6" s="47" t="s">
        <v>91</v>
      </c>
      <c r="E6" s="59" t="s">
        <v>119</v>
      </c>
      <c r="F6" s="59" t="s">
        <v>81</v>
      </c>
      <c r="G6" s="44">
        <v>65</v>
      </c>
      <c r="H6" s="44">
        <v>55</v>
      </c>
      <c r="I6" s="45">
        <f t="shared" si="0"/>
        <v>120</v>
      </c>
    </row>
    <row r="7" spans="1:10" s="28" customFormat="1" ht="15.75" x14ac:dyDescent="0.2">
      <c r="A7" s="29">
        <v>5</v>
      </c>
      <c r="B7" s="52" t="s">
        <v>88</v>
      </c>
      <c r="C7" s="53">
        <v>2011</v>
      </c>
      <c r="D7" s="47" t="s">
        <v>85</v>
      </c>
      <c r="E7" s="36" t="s">
        <v>86</v>
      </c>
      <c r="F7" s="49" t="s">
        <v>81</v>
      </c>
      <c r="G7" s="44">
        <v>42</v>
      </c>
      <c r="H7" s="44">
        <v>51</v>
      </c>
      <c r="I7" s="45">
        <f t="shared" si="0"/>
        <v>93</v>
      </c>
    </row>
    <row r="8" spans="1:10" s="28" customFormat="1" ht="15.75" x14ac:dyDescent="0.2">
      <c r="A8" s="29">
        <v>6</v>
      </c>
      <c r="B8" s="47" t="s">
        <v>89</v>
      </c>
      <c r="C8" s="48">
        <v>2010</v>
      </c>
      <c r="D8" s="47" t="s">
        <v>85</v>
      </c>
      <c r="E8" s="36" t="s">
        <v>86</v>
      </c>
      <c r="F8" s="49" t="s">
        <v>81</v>
      </c>
      <c r="G8" s="44">
        <v>48</v>
      </c>
      <c r="H8" s="44">
        <v>38</v>
      </c>
      <c r="I8" s="45">
        <f t="shared" si="0"/>
        <v>86</v>
      </c>
    </row>
    <row r="9" spans="1:10" s="28" customFormat="1" ht="15.75" x14ac:dyDescent="0.2">
      <c r="A9" s="29">
        <v>7</v>
      </c>
      <c r="B9" s="47"/>
      <c r="C9" s="48"/>
      <c r="D9" s="47"/>
      <c r="E9" s="52"/>
      <c r="F9" s="49"/>
      <c r="G9" s="44"/>
      <c r="H9" s="44"/>
      <c r="I9" s="45">
        <f t="shared" ref="I9:I12" si="1">SUM(G9:H9)</f>
        <v>0</v>
      </c>
      <c r="J9" s="37"/>
    </row>
    <row r="10" spans="1:10" s="28" customFormat="1" ht="15.75" x14ac:dyDescent="0.2">
      <c r="A10" s="29">
        <v>8</v>
      </c>
      <c r="B10" s="47"/>
      <c r="C10" s="48"/>
      <c r="D10" s="47"/>
      <c r="E10" s="52"/>
      <c r="F10" s="49"/>
      <c r="G10" s="44"/>
      <c r="H10" s="44"/>
      <c r="I10" s="45">
        <f t="shared" si="1"/>
        <v>0</v>
      </c>
    </row>
    <row r="11" spans="1:10" s="28" customFormat="1" ht="15.75" x14ac:dyDescent="0.2">
      <c r="A11" s="29">
        <v>9</v>
      </c>
      <c r="B11" s="47"/>
      <c r="C11" s="48"/>
      <c r="D11" s="47"/>
      <c r="E11" s="52"/>
      <c r="F11" s="49"/>
      <c r="G11" s="44"/>
      <c r="H11" s="44"/>
      <c r="I11" s="45">
        <f t="shared" si="1"/>
        <v>0</v>
      </c>
    </row>
    <row r="12" spans="1:10" s="28" customFormat="1" ht="15.75" x14ac:dyDescent="0.2">
      <c r="A12" s="29">
        <v>10</v>
      </c>
      <c r="B12" s="47"/>
      <c r="C12" s="48"/>
      <c r="D12" s="47"/>
      <c r="E12" s="52"/>
      <c r="F12" s="49"/>
      <c r="G12" s="44"/>
      <c r="H12" s="44"/>
      <c r="I12" s="45">
        <f t="shared" si="1"/>
        <v>0</v>
      </c>
    </row>
    <row r="15" spans="1:10" ht="15.75" x14ac:dyDescent="0.2">
      <c r="A15" s="12" t="s">
        <v>50</v>
      </c>
    </row>
    <row r="16" spans="1:10" ht="15" customHeight="1" x14ac:dyDescent="0.2">
      <c r="A16" s="153" t="s">
        <v>6</v>
      </c>
      <c r="B16" s="161" t="s">
        <v>72</v>
      </c>
      <c r="C16" s="153" t="s">
        <v>0</v>
      </c>
      <c r="D16" s="163"/>
      <c r="E16" s="160" t="s">
        <v>1</v>
      </c>
      <c r="F16" s="160"/>
      <c r="G16" s="151">
        <v>1</v>
      </c>
      <c r="H16" s="151">
        <v>2</v>
      </c>
      <c r="I16" s="153" t="s">
        <v>5</v>
      </c>
    </row>
    <row r="17" spans="1:9" ht="15" customHeight="1" x14ac:dyDescent="0.2">
      <c r="A17" s="154"/>
      <c r="B17" s="162"/>
      <c r="C17" s="154"/>
      <c r="D17" s="152"/>
      <c r="E17" s="154"/>
      <c r="F17" s="154"/>
      <c r="G17" s="152"/>
      <c r="H17" s="152"/>
      <c r="I17" s="154"/>
    </row>
    <row r="18" spans="1:9" ht="15.75" x14ac:dyDescent="0.2">
      <c r="A18" s="29" t="s">
        <v>12</v>
      </c>
      <c r="B18" s="155"/>
      <c r="C18" s="158"/>
      <c r="D18" s="158"/>
      <c r="E18" s="159"/>
      <c r="F18" s="36"/>
      <c r="G18" s="36"/>
      <c r="H18" s="36"/>
      <c r="I18" s="104"/>
    </row>
    <row r="19" spans="1:9" ht="15.75" x14ac:dyDescent="0.2">
      <c r="A19" s="28"/>
      <c r="B19" s="47" t="s">
        <v>87</v>
      </c>
      <c r="C19" s="48">
        <v>2011</v>
      </c>
      <c r="D19" s="47" t="s">
        <v>85</v>
      </c>
      <c r="E19" s="28" t="s">
        <v>86</v>
      </c>
      <c r="F19" s="49" t="s">
        <v>81</v>
      </c>
      <c r="G19" s="44">
        <v>59</v>
      </c>
      <c r="H19" s="44">
        <v>63</v>
      </c>
      <c r="I19" s="104">
        <f t="shared" ref="I19:I21" si="2">SUM(G19:H19)</f>
        <v>122</v>
      </c>
    </row>
    <row r="20" spans="1:9" ht="15.75" x14ac:dyDescent="0.2">
      <c r="A20" s="28"/>
      <c r="B20" s="52" t="s">
        <v>88</v>
      </c>
      <c r="C20" s="53">
        <v>2011</v>
      </c>
      <c r="D20" s="47" t="s">
        <v>85</v>
      </c>
      <c r="E20" s="28" t="s">
        <v>86</v>
      </c>
      <c r="F20" s="49" t="s">
        <v>81</v>
      </c>
      <c r="G20" s="44">
        <v>42</v>
      </c>
      <c r="H20" s="44">
        <v>51</v>
      </c>
      <c r="I20" s="104">
        <f t="shared" si="2"/>
        <v>93</v>
      </c>
    </row>
    <row r="21" spans="1:9" ht="15.75" x14ac:dyDescent="0.2">
      <c r="A21" s="28"/>
      <c r="B21" s="47" t="s">
        <v>89</v>
      </c>
      <c r="C21" s="48">
        <v>2010</v>
      </c>
      <c r="D21" s="47" t="s">
        <v>85</v>
      </c>
      <c r="E21" s="28" t="s">
        <v>86</v>
      </c>
      <c r="F21" s="49" t="s">
        <v>81</v>
      </c>
      <c r="G21" s="44">
        <v>48</v>
      </c>
      <c r="H21" s="44">
        <v>38</v>
      </c>
      <c r="I21" s="104">
        <f t="shared" si="2"/>
        <v>86</v>
      </c>
    </row>
    <row r="22" spans="1:9" ht="15.75" x14ac:dyDescent="0.2">
      <c r="A22" s="28"/>
      <c r="B22" s="28"/>
      <c r="C22" s="28"/>
      <c r="D22" s="28"/>
      <c r="E22" s="28"/>
      <c r="F22" s="28"/>
      <c r="G22" s="28"/>
      <c r="H22" s="28"/>
      <c r="I22" s="104">
        <f>SUM(I19:I21)</f>
        <v>301</v>
      </c>
    </row>
    <row r="23" spans="1:9" ht="15.75" x14ac:dyDescent="0.2">
      <c r="A23" s="28"/>
      <c r="B23" s="28"/>
      <c r="C23" s="28"/>
      <c r="D23" s="28"/>
      <c r="E23" s="28"/>
      <c r="F23" s="28"/>
      <c r="G23" s="28"/>
      <c r="H23" s="28"/>
      <c r="I23" s="103"/>
    </row>
    <row r="24" spans="1:9" ht="15.75" x14ac:dyDescent="0.2">
      <c r="A24" s="29" t="s">
        <v>13</v>
      </c>
      <c r="B24" s="155"/>
      <c r="C24" s="158"/>
      <c r="D24" s="158"/>
      <c r="E24" s="159"/>
      <c r="F24" s="36"/>
      <c r="G24" s="36"/>
      <c r="H24" s="36"/>
      <c r="I24" s="104"/>
    </row>
    <row r="25" spans="1:9" ht="15.75" x14ac:dyDescent="0.2">
      <c r="A25" s="28"/>
      <c r="B25" s="36"/>
      <c r="C25" s="36"/>
      <c r="D25" s="36"/>
      <c r="E25" s="36"/>
      <c r="F25" s="36"/>
      <c r="G25" s="36"/>
      <c r="H25" s="36"/>
      <c r="I25" s="104">
        <f t="shared" ref="I25:I27" si="3">SUM(G25:H25)</f>
        <v>0</v>
      </c>
    </row>
    <row r="26" spans="1:9" ht="15.75" x14ac:dyDescent="0.2">
      <c r="A26" s="28"/>
      <c r="B26" s="36"/>
      <c r="C26" s="36"/>
      <c r="D26" s="36"/>
      <c r="E26" s="36"/>
      <c r="F26" s="36"/>
      <c r="G26" s="36"/>
      <c r="H26" s="36"/>
      <c r="I26" s="104">
        <f t="shared" si="3"/>
        <v>0</v>
      </c>
    </row>
    <row r="27" spans="1:9" ht="15.75" x14ac:dyDescent="0.2">
      <c r="A27" s="28"/>
      <c r="B27" s="36"/>
      <c r="C27" s="36">
        <v>6</v>
      </c>
      <c r="D27" s="36"/>
      <c r="E27" s="36"/>
      <c r="F27" s="36"/>
      <c r="G27" s="36"/>
      <c r="H27" s="36"/>
      <c r="I27" s="104">
        <f t="shared" si="3"/>
        <v>0</v>
      </c>
    </row>
    <row r="28" spans="1:9" ht="15.75" x14ac:dyDescent="0.2">
      <c r="A28" s="28"/>
      <c r="B28" s="28"/>
      <c r="C28" s="28"/>
      <c r="D28" s="28"/>
      <c r="E28" s="28"/>
      <c r="F28" s="28"/>
      <c r="G28" s="28"/>
      <c r="H28" s="28"/>
      <c r="I28" s="104">
        <f>SUM(I25:I27)</f>
        <v>0</v>
      </c>
    </row>
    <row r="29" spans="1:9" ht="15.75" x14ac:dyDescent="0.2">
      <c r="A29" s="28"/>
      <c r="B29" s="28"/>
      <c r="C29" s="28"/>
      <c r="D29" s="28"/>
      <c r="E29" s="28"/>
      <c r="F29" s="28"/>
      <c r="G29" s="28"/>
      <c r="H29" s="28"/>
      <c r="I29" s="103"/>
    </row>
    <row r="30" spans="1:9" ht="15.75" x14ac:dyDescent="0.2">
      <c r="A30" s="29" t="s">
        <v>14</v>
      </c>
      <c r="B30" s="155"/>
      <c r="C30" s="158"/>
      <c r="D30" s="158"/>
      <c r="E30" s="159"/>
      <c r="F30" s="36"/>
      <c r="G30" s="36"/>
      <c r="H30" s="36"/>
      <c r="I30" s="104"/>
    </row>
    <row r="31" spans="1:9" ht="15.75" x14ac:dyDescent="0.2">
      <c r="A31" s="28"/>
      <c r="B31" s="36"/>
      <c r="C31" s="36"/>
      <c r="D31" s="36"/>
      <c r="E31" s="36"/>
      <c r="F31" s="36"/>
      <c r="G31" s="36"/>
      <c r="H31" s="36"/>
      <c r="I31" s="104">
        <f t="shared" ref="I31:I33" si="4">SUM(G31:H31)</f>
        <v>0</v>
      </c>
    </row>
    <row r="32" spans="1:9" ht="15.75" x14ac:dyDescent="0.2">
      <c r="A32" s="28"/>
      <c r="B32" s="36"/>
      <c r="C32" s="36"/>
      <c r="D32" s="36"/>
      <c r="E32" s="36"/>
      <c r="F32" s="36"/>
      <c r="G32" s="36"/>
      <c r="H32" s="36"/>
      <c r="I32" s="104">
        <f t="shared" si="4"/>
        <v>0</v>
      </c>
    </row>
    <row r="33" spans="1:9" ht="15.75" x14ac:dyDescent="0.2">
      <c r="A33" s="28"/>
      <c r="B33" s="36"/>
      <c r="C33" s="36"/>
      <c r="D33" s="36"/>
      <c r="E33" s="36"/>
      <c r="F33" s="36"/>
      <c r="G33" s="36"/>
      <c r="H33" s="36"/>
      <c r="I33" s="104">
        <f t="shared" si="4"/>
        <v>0</v>
      </c>
    </row>
    <row r="34" spans="1:9" ht="15.75" x14ac:dyDescent="0.2">
      <c r="A34" s="28"/>
      <c r="B34" s="28"/>
      <c r="C34" s="28"/>
      <c r="D34" s="28"/>
      <c r="E34" s="28"/>
      <c r="F34" s="28"/>
      <c r="G34" s="28"/>
      <c r="H34" s="28"/>
      <c r="I34" s="104">
        <f>SUM(I31:I33)</f>
        <v>0</v>
      </c>
    </row>
  </sheetData>
  <sortState ref="B3:I8">
    <sortCondition descending="1" ref="I3:I8"/>
  </sortState>
  <mergeCells count="12">
    <mergeCell ref="B30:E30"/>
    <mergeCell ref="F16:F17"/>
    <mergeCell ref="A16:A17"/>
    <mergeCell ref="B16:B17"/>
    <mergeCell ref="C16:C17"/>
    <mergeCell ref="D16:D17"/>
    <mergeCell ref="E16:E17"/>
    <mergeCell ref="G16:G17"/>
    <mergeCell ref="H16:H17"/>
    <mergeCell ref="I16:I17"/>
    <mergeCell ref="B18:E18"/>
    <mergeCell ref="B24:E24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G7" sqref="G7"/>
    </sheetView>
  </sheetViews>
  <sheetFormatPr defaultColWidth="23.7109375" defaultRowHeight="15" x14ac:dyDescent="0.2"/>
  <cols>
    <col min="1" max="1" width="9" style="4" customWidth="1"/>
    <col min="2" max="2" width="23.5703125" style="3" customWidth="1"/>
    <col min="3" max="3" width="6.7109375" style="4" bestFit="1" customWidth="1"/>
    <col min="4" max="4" width="13" style="3" bestFit="1" customWidth="1"/>
    <col min="5" max="5" width="22.5703125" style="3" bestFit="1" customWidth="1"/>
    <col min="6" max="6" width="8.5703125" style="11" bestFit="1" customWidth="1"/>
    <col min="7" max="7" width="4.85546875" style="9" customWidth="1"/>
    <col min="8" max="8" width="5.140625" style="9" customWidth="1"/>
    <col min="9" max="9" width="6.85546875" style="3" bestFit="1" customWidth="1"/>
    <col min="10" max="16384" width="23.7109375" style="3"/>
  </cols>
  <sheetData>
    <row r="1" spans="1:10" ht="24.75" customHeight="1" x14ac:dyDescent="0.2">
      <c r="A1" s="12" t="s">
        <v>19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47" t="s">
        <v>120</v>
      </c>
      <c r="C3" s="48">
        <v>2006</v>
      </c>
      <c r="D3" s="47" t="s">
        <v>91</v>
      </c>
      <c r="E3" s="59" t="s">
        <v>119</v>
      </c>
      <c r="F3" s="59" t="s">
        <v>81</v>
      </c>
      <c r="G3" s="44">
        <v>67</v>
      </c>
      <c r="H3" s="44">
        <v>72</v>
      </c>
      <c r="I3" s="45">
        <f t="shared" ref="I3:I8" si="0">SUM(G3:H3)</f>
        <v>139</v>
      </c>
    </row>
    <row r="4" spans="1:10" s="28" customFormat="1" ht="15.75" x14ac:dyDescent="0.2">
      <c r="A4" s="29">
        <v>2</v>
      </c>
      <c r="B4" s="52"/>
      <c r="C4" s="53"/>
      <c r="D4" s="47"/>
      <c r="E4" s="59"/>
      <c r="F4" s="49"/>
      <c r="G4" s="44"/>
      <c r="H4" s="44"/>
      <c r="I4" s="45">
        <f t="shared" si="0"/>
        <v>0</v>
      </c>
      <c r="J4" s="37"/>
    </row>
    <row r="5" spans="1:10" s="28" customFormat="1" ht="15.75" x14ac:dyDescent="0.2">
      <c r="A5" s="29">
        <v>3</v>
      </c>
      <c r="B5" s="47"/>
      <c r="C5" s="48"/>
      <c r="D5" s="47"/>
      <c r="E5" s="49"/>
      <c r="F5" s="49"/>
      <c r="G5" s="44"/>
      <c r="H5" s="44"/>
      <c r="I5" s="45">
        <f t="shared" si="0"/>
        <v>0</v>
      </c>
      <c r="J5" s="37"/>
    </row>
    <row r="6" spans="1:10" s="28" customFormat="1" ht="15.75" x14ac:dyDescent="0.2">
      <c r="A6" s="29">
        <v>4</v>
      </c>
      <c r="B6" s="47"/>
      <c r="C6" s="48"/>
      <c r="D6" s="47"/>
      <c r="E6" s="49"/>
      <c r="F6" s="49"/>
      <c r="G6" s="44"/>
      <c r="H6" s="44"/>
      <c r="I6" s="45">
        <f t="shared" si="0"/>
        <v>0</v>
      </c>
    </row>
    <row r="7" spans="1:10" s="28" customFormat="1" ht="15.75" x14ac:dyDescent="0.2">
      <c r="A7" s="29">
        <v>5</v>
      </c>
      <c r="B7" s="47"/>
      <c r="C7" s="48"/>
      <c r="D7" s="47"/>
      <c r="E7" s="49"/>
      <c r="F7" s="49"/>
      <c r="G7" s="44"/>
      <c r="H7" s="44"/>
      <c r="I7" s="45">
        <f t="shared" si="0"/>
        <v>0</v>
      </c>
    </row>
    <row r="8" spans="1:10" s="28" customFormat="1" ht="15.75" x14ac:dyDescent="0.2">
      <c r="A8" s="29">
        <v>6</v>
      </c>
      <c r="B8" s="47"/>
      <c r="C8" s="48"/>
      <c r="D8" s="47"/>
      <c r="E8" s="49"/>
      <c r="F8" s="49"/>
      <c r="G8" s="44"/>
      <c r="H8" s="44"/>
      <c r="I8" s="45">
        <f t="shared" si="0"/>
        <v>0</v>
      </c>
    </row>
    <row r="9" spans="1:10" s="28" customFormat="1" ht="15.75" x14ac:dyDescent="0.2">
      <c r="A9" s="29">
        <v>7</v>
      </c>
      <c r="B9" s="47"/>
      <c r="C9" s="48"/>
      <c r="D9" s="47"/>
      <c r="E9" s="52"/>
      <c r="F9" s="49"/>
      <c r="G9" s="44"/>
      <c r="H9" s="44"/>
      <c r="I9" s="45">
        <f t="shared" ref="I9:I11" si="1">SUM(G9:H9)</f>
        <v>0</v>
      </c>
      <c r="J9" s="37"/>
    </row>
    <row r="10" spans="1:10" s="28" customFormat="1" ht="15.75" x14ac:dyDescent="0.2">
      <c r="A10" s="29">
        <v>8</v>
      </c>
      <c r="B10" s="47"/>
      <c r="C10" s="48"/>
      <c r="D10" s="47"/>
      <c r="E10" s="52"/>
      <c r="F10" s="49"/>
      <c r="G10" s="44"/>
      <c r="H10" s="44"/>
      <c r="I10" s="45">
        <f t="shared" si="1"/>
        <v>0</v>
      </c>
    </row>
    <row r="11" spans="1:10" s="28" customFormat="1" ht="15.75" x14ac:dyDescent="0.2">
      <c r="A11" s="29">
        <v>9</v>
      </c>
      <c r="B11" s="47"/>
      <c r="C11" s="48"/>
      <c r="D11" s="47"/>
      <c r="E11" s="52"/>
      <c r="F11" s="49"/>
      <c r="G11" s="44"/>
      <c r="H11" s="44"/>
      <c r="I11" s="45">
        <f t="shared" si="1"/>
        <v>0</v>
      </c>
    </row>
    <row r="12" spans="1:10" s="28" customFormat="1" ht="15.75" x14ac:dyDescent="0.2">
      <c r="A12" s="29">
        <v>10</v>
      </c>
      <c r="B12" s="47"/>
      <c r="C12" s="48"/>
      <c r="D12" s="47"/>
      <c r="E12" s="59"/>
      <c r="F12" s="59"/>
      <c r="G12" s="44"/>
      <c r="H12" s="44"/>
      <c r="I12" s="45">
        <f t="shared" ref="I12" si="2">SUM(G12:H12)</f>
        <v>0</v>
      </c>
    </row>
    <row r="15" spans="1:10" ht="15.75" x14ac:dyDescent="0.2">
      <c r="A15" s="12" t="s">
        <v>51</v>
      </c>
    </row>
    <row r="16" spans="1:10" ht="15" customHeight="1" x14ac:dyDescent="0.2">
      <c r="A16" s="153" t="s">
        <v>6</v>
      </c>
      <c r="B16" s="161" t="s">
        <v>72</v>
      </c>
      <c r="C16" s="153" t="s">
        <v>0</v>
      </c>
      <c r="D16" s="163"/>
      <c r="E16" s="160" t="s">
        <v>1</v>
      </c>
      <c r="F16" s="160"/>
      <c r="G16" s="151">
        <v>1</v>
      </c>
      <c r="H16" s="151">
        <v>2</v>
      </c>
      <c r="I16" s="153" t="s">
        <v>5</v>
      </c>
    </row>
    <row r="17" spans="1:9" ht="15" customHeight="1" x14ac:dyDescent="0.2">
      <c r="A17" s="154"/>
      <c r="B17" s="162"/>
      <c r="C17" s="154"/>
      <c r="D17" s="152"/>
      <c r="E17" s="154"/>
      <c r="F17" s="154"/>
      <c r="G17" s="152"/>
      <c r="H17" s="152"/>
      <c r="I17" s="154"/>
    </row>
    <row r="18" spans="1:9" ht="15.75" x14ac:dyDescent="0.2">
      <c r="A18" s="29" t="s">
        <v>12</v>
      </c>
      <c r="B18" s="155"/>
      <c r="C18" s="158"/>
      <c r="D18" s="158"/>
      <c r="E18" s="159"/>
      <c r="F18" s="36"/>
      <c r="G18" s="36"/>
      <c r="H18" s="36"/>
      <c r="I18" s="104"/>
    </row>
    <row r="19" spans="1:9" ht="15.75" x14ac:dyDescent="0.2">
      <c r="A19" s="28"/>
      <c r="B19" s="36"/>
      <c r="C19" s="36"/>
      <c r="D19" s="36"/>
      <c r="E19" s="36"/>
      <c r="F19" s="36"/>
      <c r="G19" s="36"/>
      <c r="H19" s="36"/>
      <c r="I19" s="104">
        <f t="shared" ref="I19:I21" si="3">SUM(G19:H19)</f>
        <v>0</v>
      </c>
    </row>
    <row r="20" spans="1:9" ht="15.75" x14ac:dyDescent="0.2">
      <c r="A20" s="28"/>
      <c r="B20" s="36"/>
      <c r="C20" s="36"/>
      <c r="D20" s="36"/>
      <c r="E20" s="36"/>
      <c r="F20" s="36"/>
      <c r="G20" s="36"/>
      <c r="H20" s="36"/>
      <c r="I20" s="104">
        <f t="shared" si="3"/>
        <v>0</v>
      </c>
    </row>
    <row r="21" spans="1:9" ht="15.75" x14ac:dyDescent="0.2">
      <c r="A21" s="28"/>
      <c r="B21" s="36"/>
      <c r="C21" s="36">
        <v>2003</v>
      </c>
      <c r="D21" s="36"/>
      <c r="E21" s="36"/>
      <c r="F21" s="36"/>
      <c r="G21" s="36"/>
      <c r="H21" s="36"/>
      <c r="I21" s="104">
        <f t="shared" si="3"/>
        <v>0</v>
      </c>
    </row>
    <row r="22" spans="1:9" ht="15.75" x14ac:dyDescent="0.2">
      <c r="A22" s="28"/>
      <c r="B22" s="28"/>
      <c r="C22" s="28"/>
      <c r="D22" s="28"/>
      <c r="E22" s="28"/>
      <c r="F22" s="28"/>
      <c r="G22" s="28"/>
      <c r="H22" s="28"/>
      <c r="I22" s="104">
        <f>SUM(I19:I21)</f>
        <v>0</v>
      </c>
    </row>
    <row r="23" spans="1:9" ht="15.75" x14ac:dyDescent="0.2">
      <c r="A23" s="28"/>
      <c r="B23" s="28"/>
      <c r="C23" s="28"/>
      <c r="D23" s="28"/>
      <c r="E23" s="28"/>
      <c r="F23" s="28"/>
      <c r="G23" s="28"/>
      <c r="H23" s="28"/>
      <c r="I23" s="103"/>
    </row>
    <row r="24" spans="1:9" ht="15.75" x14ac:dyDescent="0.2">
      <c r="A24" s="29" t="s">
        <v>13</v>
      </c>
      <c r="B24" s="155"/>
      <c r="C24" s="158"/>
      <c r="D24" s="158"/>
      <c r="E24" s="159"/>
      <c r="F24" s="36"/>
      <c r="G24" s="36"/>
      <c r="H24" s="36"/>
      <c r="I24" s="104"/>
    </row>
    <row r="25" spans="1:9" ht="15.75" x14ac:dyDescent="0.2">
      <c r="A25" s="28"/>
      <c r="B25" s="36"/>
      <c r="C25" s="36"/>
      <c r="D25" s="36"/>
      <c r="E25" s="36"/>
      <c r="F25" s="36"/>
      <c r="G25" s="36"/>
      <c r="H25" s="36"/>
      <c r="I25" s="104">
        <f t="shared" ref="I25:I27" si="4">SUM(G25:H25)</f>
        <v>0</v>
      </c>
    </row>
    <row r="26" spans="1:9" ht="15.75" x14ac:dyDescent="0.2">
      <c r="A26" s="28"/>
      <c r="B26" s="36"/>
      <c r="C26" s="36"/>
      <c r="D26" s="36"/>
      <c r="E26" s="36"/>
      <c r="F26" s="36"/>
      <c r="G26" s="36"/>
      <c r="H26" s="36"/>
      <c r="I26" s="104">
        <f t="shared" si="4"/>
        <v>0</v>
      </c>
    </row>
    <row r="27" spans="1:9" ht="15.75" x14ac:dyDescent="0.2">
      <c r="A27" s="28"/>
      <c r="B27" s="36"/>
      <c r="C27" s="36"/>
      <c r="D27" s="36"/>
      <c r="E27" s="36"/>
      <c r="F27" s="36"/>
      <c r="G27" s="36"/>
      <c r="H27" s="36"/>
      <c r="I27" s="104">
        <f t="shared" si="4"/>
        <v>0</v>
      </c>
    </row>
    <row r="28" spans="1:9" ht="15.75" x14ac:dyDescent="0.2">
      <c r="A28" s="28"/>
      <c r="B28" s="28"/>
      <c r="C28" s="28"/>
      <c r="D28" s="28"/>
      <c r="E28" s="28"/>
      <c r="F28" s="28"/>
      <c r="G28" s="28"/>
      <c r="H28" s="28"/>
      <c r="I28" s="104">
        <f>SUM(I25:I27)</f>
        <v>0</v>
      </c>
    </row>
    <row r="29" spans="1:9" ht="15.75" x14ac:dyDescent="0.2">
      <c r="A29" s="28"/>
      <c r="B29" s="28"/>
      <c r="C29" s="28"/>
      <c r="D29" s="28"/>
      <c r="E29" s="28"/>
      <c r="F29" s="28"/>
      <c r="G29" s="28"/>
      <c r="H29" s="28"/>
      <c r="I29" s="103"/>
    </row>
    <row r="30" spans="1:9" ht="15.75" x14ac:dyDescent="0.2">
      <c r="A30" s="29" t="s">
        <v>14</v>
      </c>
      <c r="B30" s="155"/>
      <c r="C30" s="158"/>
      <c r="D30" s="158"/>
      <c r="E30" s="159"/>
      <c r="F30" s="36"/>
      <c r="G30" s="36"/>
      <c r="H30" s="36"/>
      <c r="I30" s="104"/>
    </row>
    <row r="31" spans="1:9" ht="15.75" x14ac:dyDescent="0.2">
      <c r="A31" s="28"/>
      <c r="B31" s="36"/>
      <c r="C31" s="36"/>
      <c r="D31" s="36"/>
      <c r="E31" s="36"/>
      <c r="F31" s="36"/>
      <c r="G31" s="36"/>
      <c r="H31" s="36"/>
      <c r="I31" s="104">
        <f t="shared" ref="I31:I33" si="5">SUM(G31:H31)</f>
        <v>0</v>
      </c>
    </row>
    <row r="32" spans="1:9" ht="15.75" x14ac:dyDescent="0.2">
      <c r="A32" s="28"/>
      <c r="B32" s="36"/>
      <c r="C32" s="36"/>
      <c r="D32" s="36"/>
      <c r="E32" s="36"/>
      <c r="F32" s="36"/>
      <c r="G32" s="36"/>
      <c r="H32" s="36"/>
      <c r="I32" s="104">
        <f t="shared" si="5"/>
        <v>0</v>
      </c>
    </row>
    <row r="33" spans="1:9" ht="15.75" x14ac:dyDescent="0.2">
      <c r="A33" s="28"/>
      <c r="B33" s="36"/>
      <c r="C33" s="36"/>
      <c r="D33" s="36"/>
      <c r="E33" s="36"/>
      <c r="F33" s="36"/>
      <c r="G33" s="36"/>
      <c r="H33" s="36"/>
      <c r="I33" s="104">
        <f t="shared" si="5"/>
        <v>0</v>
      </c>
    </row>
    <row r="34" spans="1:9" ht="15.75" x14ac:dyDescent="0.2">
      <c r="A34" s="28"/>
      <c r="B34" s="28"/>
      <c r="C34" s="28"/>
      <c r="D34" s="28"/>
      <c r="E34" s="28"/>
      <c r="F34" s="28"/>
      <c r="G34" s="28"/>
      <c r="H34" s="28"/>
      <c r="I34" s="104">
        <f>SUM(I31:I33)</f>
        <v>0</v>
      </c>
    </row>
  </sheetData>
  <sortState ref="B3:I8">
    <sortCondition descending="1" ref="I3:I8"/>
  </sortState>
  <mergeCells count="12">
    <mergeCell ref="B30:E30"/>
    <mergeCell ref="F16:F17"/>
    <mergeCell ref="A16:A17"/>
    <mergeCell ref="B16:B17"/>
    <mergeCell ref="C16:C17"/>
    <mergeCell ref="D16:D17"/>
    <mergeCell ref="E16:E17"/>
    <mergeCell ref="G16:G17"/>
    <mergeCell ref="H16:H17"/>
    <mergeCell ref="I16:I17"/>
    <mergeCell ref="B18:E18"/>
    <mergeCell ref="B24:E24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62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47"/>
      <c r="C3" s="48"/>
      <c r="D3" s="59"/>
      <c r="E3" s="59"/>
      <c r="F3" s="49"/>
      <c r="G3" s="44"/>
      <c r="H3" s="44"/>
      <c r="I3" s="45">
        <f>SUM(G3:H3)</f>
        <v>0</v>
      </c>
    </row>
    <row r="4" spans="1:9" s="28" customFormat="1" ht="15.75" x14ac:dyDescent="0.2">
      <c r="A4" s="29">
        <v>2</v>
      </c>
      <c r="B4" s="47"/>
      <c r="C4" s="48"/>
      <c r="D4" s="49"/>
      <c r="E4" s="49"/>
      <c r="F4" s="49"/>
      <c r="G4" s="44"/>
      <c r="H4" s="44"/>
      <c r="I4" s="45">
        <f t="shared" ref="I4:I27" si="0">SUM(G4:H4)</f>
        <v>0</v>
      </c>
    </row>
    <row r="5" spans="1:9" s="28" customFormat="1" ht="15.75" x14ac:dyDescent="0.2">
      <c r="A5" s="29">
        <v>3</v>
      </c>
      <c r="B5" s="47"/>
      <c r="C5" s="48"/>
      <c r="D5" s="49"/>
      <c r="E5" s="49"/>
      <c r="F5" s="49"/>
      <c r="G5" s="44"/>
      <c r="H5" s="44"/>
      <c r="I5" s="45">
        <f t="shared" si="0"/>
        <v>0</v>
      </c>
    </row>
    <row r="6" spans="1:9" s="28" customFormat="1" ht="15.75" x14ac:dyDescent="0.2">
      <c r="A6" s="29">
        <v>4</v>
      </c>
      <c r="B6" s="47"/>
      <c r="C6" s="48"/>
      <c r="D6" s="49"/>
      <c r="E6" s="49"/>
      <c r="F6" s="49"/>
      <c r="G6" s="44"/>
      <c r="H6" s="44"/>
      <c r="I6" s="45">
        <f t="shared" si="0"/>
        <v>0</v>
      </c>
    </row>
    <row r="7" spans="1:9" s="28" customFormat="1" ht="15.75" x14ac:dyDescent="0.2">
      <c r="A7" s="29">
        <v>5</v>
      </c>
      <c r="B7" s="47"/>
      <c r="C7" s="48"/>
      <c r="D7" s="49"/>
      <c r="E7" s="49"/>
      <c r="F7" s="49"/>
      <c r="G7" s="44"/>
      <c r="H7" s="44"/>
      <c r="I7" s="45">
        <f t="shared" si="0"/>
        <v>0</v>
      </c>
    </row>
    <row r="8" spans="1:9" s="28" customFormat="1" ht="15.75" x14ac:dyDescent="0.2">
      <c r="A8" s="46">
        <v>6</v>
      </c>
      <c r="B8" s="47"/>
      <c r="C8" s="48"/>
      <c r="D8" s="49"/>
      <c r="E8" s="49"/>
      <c r="F8" s="49"/>
      <c r="G8" s="44"/>
      <c r="H8" s="44"/>
      <c r="I8" s="45">
        <f t="shared" si="0"/>
        <v>0</v>
      </c>
    </row>
    <row r="9" spans="1:9" s="28" customFormat="1" ht="15.75" x14ac:dyDescent="0.2">
      <c r="A9" s="29">
        <v>7</v>
      </c>
      <c r="B9" s="47"/>
      <c r="C9" s="48"/>
      <c r="D9" s="49"/>
      <c r="E9" s="49"/>
      <c r="F9" s="49"/>
      <c r="G9" s="44"/>
      <c r="H9" s="44"/>
      <c r="I9" s="45">
        <f t="shared" si="0"/>
        <v>0</v>
      </c>
    </row>
    <row r="10" spans="1:9" s="28" customFormat="1" ht="15.75" x14ac:dyDescent="0.2">
      <c r="A10" s="29">
        <v>8</v>
      </c>
      <c r="B10" s="47"/>
      <c r="C10" s="48"/>
      <c r="D10" s="49"/>
      <c r="E10" s="49"/>
      <c r="F10" s="49"/>
      <c r="G10" s="44"/>
      <c r="H10" s="44"/>
      <c r="I10" s="45">
        <f t="shared" si="0"/>
        <v>0</v>
      </c>
    </row>
    <row r="11" spans="1:9" s="28" customFormat="1" ht="15.75" x14ac:dyDescent="0.2">
      <c r="A11" s="29">
        <v>9</v>
      </c>
      <c r="B11" s="47"/>
      <c r="C11" s="48"/>
      <c r="D11" s="49"/>
      <c r="E11" s="49"/>
      <c r="F11" s="49"/>
      <c r="G11" s="44"/>
      <c r="H11" s="44"/>
      <c r="I11" s="45">
        <f t="shared" si="0"/>
        <v>0</v>
      </c>
    </row>
    <row r="12" spans="1:9" s="28" customFormat="1" ht="15.75" x14ac:dyDescent="0.2">
      <c r="A12" s="29">
        <v>10</v>
      </c>
      <c r="B12" s="47"/>
      <c r="C12" s="48"/>
      <c r="D12" s="49"/>
      <c r="E12" s="49"/>
      <c r="F12" s="49"/>
      <c r="G12" s="44"/>
      <c r="H12" s="44"/>
      <c r="I12" s="45">
        <f t="shared" si="0"/>
        <v>0</v>
      </c>
    </row>
    <row r="13" spans="1:9" s="28" customFormat="1" ht="15.75" x14ac:dyDescent="0.2">
      <c r="A13" s="29">
        <v>11</v>
      </c>
      <c r="B13" s="47"/>
      <c r="C13" s="48"/>
      <c r="D13" s="49"/>
      <c r="E13" s="49"/>
      <c r="F13" s="49"/>
      <c r="G13" s="44"/>
      <c r="H13" s="44"/>
      <c r="I13" s="45">
        <f t="shared" si="0"/>
        <v>0</v>
      </c>
    </row>
    <row r="14" spans="1:9" s="28" customFormat="1" ht="15.75" x14ac:dyDescent="0.2">
      <c r="A14" s="29">
        <v>12</v>
      </c>
      <c r="B14" s="47"/>
      <c r="C14" s="48"/>
      <c r="D14" s="49"/>
      <c r="E14" s="49"/>
      <c r="F14" s="49"/>
      <c r="G14" s="44"/>
      <c r="H14" s="44"/>
      <c r="I14" s="45">
        <f t="shared" si="0"/>
        <v>0</v>
      </c>
    </row>
    <row r="15" spans="1:9" s="28" customFormat="1" ht="15.75" x14ac:dyDescent="0.2">
      <c r="A15" s="29">
        <v>13</v>
      </c>
      <c r="B15" s="47"/>
      <c r="C15" s="48"/>
      <c r="D15" s="49"/>
      <c r="E15" s="49"/>
      <c r="F15" s="49"/>
      <c r="G15" s="44"/>
      <c r="H15" s="44"/>
      <c r="I15" s="45">
        <f t="shared" si="0"/>
        <v>0</v>
      </c>
    </row>
    <row r="16" spans="1:9" s="28" customFormat="1" ht="15.75" x14ac:dyDescent="0.2">
      <c r="A16" s="29">
        <v>14</v>
      </c>
      <c r="B16" s="47"/>
      <c r="C16" s="48"/>
      <c r="D16" s="49"/>
      <c r="E16" s="49"/>
      <c r="F16" s="49"/>
      <c r="G16" s="44"/>
      <c r="H16" s="44"/>
      <c r="I16" s="45">
        <f t="shared" si="0"/>
        <v>0</v>
      </c>
    </row>
    <row r="17" spans="1:9" s="28" customFormat="1" ht="15.75" x14ac:dyDescent="0.2">
      <c r="A17" s="29">
        <v>15</v>
      </c>
      <c r="B17" s="47"/>
      <c r="C17" s="48"/>
      <c r="D17" s="49"/>
      <c r="E17" s="49"/>
      <c r="F17" s="49"/>
      <c r="G17" s="44"/>
      <c r="H17" s="44"/>
      <c r="I17" s="45">
        <f t="shared" si="0"/>
        <v>0</v>
      </c>
    </row>
    <row r="18" spans="1:9" s="28" customFormat="1" ht="15.75" x14ac:dyDescent="0.2">
      <c r="A18" s="29">
        <v>16</v>
      </c>
      <c r="B18" s="47"/>
      <c r="C18" s="48"/>
      <c r="D18" s="49"/>
      <c r="E18" s="49"/>
      <c r="F18" s="49"/>
      <c r="G18" s="44"/>
      <c r="H18" s="44"/>
      <c r="I18" s="45">
        <f t="shared" si="0"/>
        <v>0</v>
      </c>
    </row>
    <row r="19" spans="1:9" s="28" customFormat="1" ht="15.75" x14ac:dyDescent="0.2">
      <c r="A19" s="29">
        <v>17</v>
      </c>
      <c r="B19" s="47"/>
      <c r="C19" s="48"/>
      <c r="D19" s="49"/>
      <c r="E19" s="49"/>
      <c r="F19" s="49"/>
      <c r="G19" s="44"/>
      <c r="H19" s="44"/>
      <c r="I19" s="45">
        <f t="shared" si="0"/>
        <v>0</v>
      </c>
    </row>
    <row r="20" spans="1:9" s="28" customFormat="1" ht="15.75" x14ac:dyDescent="0.2">
      <c r="A20" s="29">
        <v>18</v>
      </c>
      <c r="B20" s="47"/>
      <c r="C20" s="48"/>
      <c r="D20" s="49"/>
      <c r="E20" s="49"/>
      <c r="F20" s="49"/>
      <c r="G20" s="44"/>
      <c r="H20" s="44"/>
      <c r="I20" s="45">
        <f t="shared" si="0"/>
        <v>0</v>
      </c>
    </row>
    <row r="21" spans="1:9" s="28" customFormat="1" ht="15.75" x14ac:dyDescent="0.2">
      <c r="A21" s="29">
        <v>19</v>
      </c>
      <c r="B21" s="47"/>
      <c r="C21" s="48"/>
      <c r="D21" s="49"/>
      <c r="E21" s="49"/>
      <c r="F21" s="49"/>
      <c r="G21" s="44"/>
      <c r="H21" s="44"/>
      <c r="I21" s="45">
        <f t="shared" si="0"/>
        <v>0</v>
      </c>
    </row>
    <row r="22" spans="1:9" s="28" customFormat="1" ht="15.75" x14ac:dyDescent="0.2">
      <c r="A22" s="29">
        <v>20</v>
      </c>
      <c r="B22" s="47"/>
      <c r="C22" s="48"/>
      <c r="D22" s="49"/>
      <c r="E22" s="49"/>
      <c r="F22" s="49"/>
      <c r="G22" s="44"/>
      <c r="H22" s="44"/>
      <c r="I22" s="45">
        <f t="shared" si="0"/>
        <v>0</v>
      </c>
    </row>
    <row r="23" spans="1:9" s="28" customFormat="1" ht="15.75" x14ac:dyDescent="0.2">
      <c r="A23" s="29">
        <v>21</v>
      </c>
      <c r="B23" s="47"/>
      <c r="C23" s="48"/>
      <c r="D23" s="49"/>
      <c r="E23" s="49"/>
      <c r="F23" s="49"/>
      <c r="G23" s="44"/>
      <c r="H23" s="44"/>
      <c r="I23" s="45">
        <f t="shared" si="0"/>
        <v>0</v>
      </c>
    </row>
    <row r="24" spans="1:9" s="28" customFormat="1" ht="15.75" x14ac:dyDescent="0.2">
      <c r="A24" s="29">
        <v>22</v>
      </c>
      <c r="B24" s="47"/>
      <c r="C24" s="48"/>
      <c r="D24" s="49"/>
      <c r="E24" s="49"/>
      <c r="F24" s="49"/>
      <c r="G24" s="44"/>
      <c r="H24" s="44"/>
      <c r="I24" s="45">
        <f t="shared" si="0"/>
        <v>0</v>
      </c>
    </row>
    <row r="25" spans="1:9" s="28" customFormat="1" ht="15.75" x14ac:dyDescent="0.2">
      <c r="A25" s="29">
        <v>23</v>
      </c>
      <c r="B25" s="47"/>
      <c r="C25" s="48"/>
      <c r="D25" s="49"/>
      <c r="E25" s="49"/>
      <c r="F25" s="49"/>
      <c r="G25" s="44"/>
      <c r="H25" s="44"/>
      <c r="I25" s="45">
        <f t="shared" si="0"/>
        <v>0</v>
      </c>
    </row>
    <row r="26" spans="1:9" s="28" customFormat="1" ht="15.75" x14ac:dyDescent="0.2">
      <c r="A26" s="29">
        <v>24</v>
      </c>
      <c r="B26" s="47"/>
      <c r="C26" s="48"/>
      <c r="D26" s="49"/>
      <c r="E26" s="49"/>
      <c r="F26" s="49"/>
      <c r="G26" s="44"/>
      <c r="H26" s="44"/>
      <c r="I26" s="45">
        <f t="shared" si="0"/>
        <v>0</v>
      </c>
    </row>
    <row r="27" spans="1:9" s="28" customFormat="1" ht="15.75" x14ac:dyDescent="0.2">
      <c r="A27" s="29">
        <v>25</v>
      </c>
      <c r="B27" s="47"/>
      <c r="C27" s="48"/>
      <c r="D27" s="49"/>
      <c r="E27" s="49"/>
      <c r="F27" s="49"/>
      <c r="G27" s="44"/>
      <c r="H27" s="44"/>
      <c r="I27" s="45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A30" s="12" t="s">
        <v>65</v>
      </c>
    </row>
    <row r="31" spans="1:9" s="28" customFormat="1" ht="15" customHeight="1" x14ac:dyDescent="0.2">
      <c r="A31" s="153" t="s">
        <v>6</v>
      </c>
      <c r="B31" s="161" t="s">
        <v>72</v>
      </c>
      <c r="C31" s="153" t="s">
        <v>0</v>
      </c>
      <c r="D31" s="163"/>
      <c r="E31" s="160" t="s">
        <v>1</v>
      </c>
      <c r="F31" s="160"/>
      <c r="G31" s="151">
        <v>1</v>
      </c>
      <c r="H31" s="151">
        <v>2</v>
      </c>
      <c r="I31" s="153" t="s">
        <v>5</v>
      </c>
    </row>
    <row r="32" spans="1:9" s="28" customFormat="1" x14ac:dyDescent="0.2">
      <c r="A32" s="154"/>
      <c r="B32" s="162"/>
      <c r="C32" s="154"/>
      <c r="D32" s="152"/>
      <c r="E32" s="154"/>
      <c r="F32" s="154"/>
      <c r="G32" s="152"/>
      <c r="H32" s="152"/>
      <c r="I32" s="154"/>
    </row>
    <row r="33" spans="1:9" s="28" customFormat="1" ht="15.75" x14ac:dyDescent="0.2">
      <c r="A33" s="29" t="s">
        <v>12</v>
      </c>
      <c r="B33" s="155"/>
      <c r="C33" s="158"/>
      <c r="D33" s="158"/>
      <c r="E33" s="159"/>
      <c r="F33" s="36"/>
      <c r="G33" s="36"/>
      <c r="H33" s="36"/>
      <c r="I33" s="104"/>
    </row>
    <row r="34" spans="1:9" s="28" customFormat="1" ht="15.75" x14ac:dyDescent="0.2">
      <c r="B34" s="36"/>
      <c r="C34" s="36"/>
      <c r="D34" s="36"/>
      <c r="E34" s="36"/>
      <c r="F34" s="36"/>
      <c r="G34" s="36"/>
      <c r="H34" s="36"/>
      <c r="I34" s="104">
        <f t="shared" ref="I34:I36" si="1">SUM(G34:H34)</f>
        <v>0</v>
      </c>
    </row>
    <row r="35" spans="1:9" s="28" customFormat="1" ht="15.75" x14ac:dyDescent="0.2">
      <c r="B35" s="36"/>
      <c r="C35" s="36"/>
      <c r="D35" s="36"/>
      <c r="E35" s="36"/>
      <c r="F35" s="36"/>
      <c r="G35" s="36"/>
      <c r="H35" s="36"/>
      <c r="I35" s="104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4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4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3"/>
    </row>
    <row r="39" spans="1:9" ht="15.75" x14ac:dyDescent="0.2">
      <c r="A39" s="29" t="s">
        <v>13</v>
      </c>
      <c r="B39" s="155"/>
      <c r="C39" s="158"/>
      <c r="D39" s="158"/>
      <c r="E39" s="159"/>
      <c r="F39" s="36"/>
      <c r="G39" s="36"/>
      <c r="H39" s="36"/>
      <c r="I39" s="104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4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4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4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4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3"/>
    </row>
    <row r="45" spans="1:9" ht="15.75" x14ac:dyDescent="0.2">
      <c r="A45" s="29" t="s">
        <v>14</v>
      </c>
      <c r="B45" s="155"/>
      <c r="C45" s="158"/>
      <c r="D45" s="158"/>
      <c r="E45" s="159"/>
      <c r="F45" s="36"/>
      <c r="G45" s="36"/>
      <c r="H45" s="36"/>
      <c r="I45" s="104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4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4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4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4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18" sqref="B18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63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2"/>
      <c r="C3" s="53"/>
      <c r="D3" s="47"/>
      <c r="E3" s="49"/>
      <c r="F3" s="49"/>
      <c r="G3" s="44"/>
      <c r="H3" s="44"/>
      <c r="I3" s="45">
        <f t="shared" ref="I3:I27" si="0">SUM(G3:H3)</f>
        <v>0</v>
      </c>
    </row>
    <row r="4" spans="1:10" s="28" customFormat="1" ht="15.75" x14ac:dyDescent="0.2">
      <c r="A4" s="29">
        <v>2</v>
      </c>
      <c r="B4" s="47"/>
      <c r="C4" s="48"/>
      <c r="D4" s="47"/>
      <c r="E4" s="49"/>
      <c r="F4" s="49"/>
      <c r="G4" s="44"/>
      <c r="H4" s="44"/>
      <c r="I4" s="45">
        <f t="shared" si="0"/>
        <v>0</v>
      </c>
      <c r="J4" s="37"/>
    </row>
    <row r="5" spans="1:10" s="28" customFormat="1" ht="15.75" x14ac:dyDescent="0.2">
      <c r="A5" s="29">
        <v>3</v>
      </c>
      <c r="B5" s="47"/>
      <c r="C5" s="48"/>
      <c r="D5" s="47"/>
      <c r="E5" s="49"/>
      <c r="F5" s="49"/>
      <c r="G5" s="44"/>
      <c r="H5" s="44"/>
      <c r="I5" s="45">
        <f t="shared" si="0"/>
        <v>0</v>
      </c>
      <c r="J5" s="37"/>
    </row>
    <row r="6" spans="1:10" s="28" customFormat="1" ht="15.75" x14ac:dyDescent="0.2">
      <c r="A6" s="29">
        <v>4</v>
      </c>
      <c r="B6" s="52"/>
      <c r="C6" s="53"/>
      <c r="D6" s="47"/>
      <c r="E6" s="57"/>
      <c r="F6" s="49"/>
      <c r="G6" s="44"/>
      <c r="H6" s="44"/>
      <c r="I6" s="45">
        <f t="shared" si="0"/>
        <v>0</v>
      </c>
    </row>
    <row r="7" spans="1:10" s="28" customFormat="1" ht="15.75" x14ac:dyDescent="0.2">
      <c r="A7" s="29">
        <v>5</v>
      </c>
      <c r="B7" s="47"/>
      <c r="C7" s="48"/>
      <c r="D7" s="47"/>
      <c r="E7" s="49"/>
      <c r="F7" s="49"/>
      <c r="G7" s="44"/>
      <c r="H7" s="44"/>
      <c r="I7" s="45">
        <f t="shared" si="0"/>
        <v>0</v>
      </c>
    </row>
    <row r="8" spans="1:10" s="28" customFormat="1" ht="15.75" x14ac:dyDescent="0.2">
      <c r="A8" s="29">
        <v>6</v>
      </c>
      <c r="B8" s="47"/>
      <c r="C8" s="48"/>
      <c r="D8" s="47"/>
      <c r="E8" s="49"/>
      <c r="F8" s="49"/>
      <c r="G8" s="44"/>
      <c r="H8" s="44"/>
      <c r="I8" s="45">
        <f t="shared" si="0"/>
        <v>0</v>
      </c>
    </row>
    <row r="9" spans="1:10" s="28" customFormat="1" ht="15.75" x14ac:dyDescent="0.2">
      <c r="A9" s="29">
        <v>7</v>
      </c>
      <c r="B9" s="47"/>
      <c r="C9" s="48"/>
      <c r="D9" s="47"/>
      <c r="E9" s="52"/>
      <c r="F9" s="49"/>
      <c r="G9" s="44"/>
      <c r="H9" s="44"/>
      <c r="I9" s="45">
        <f t="shared" si="0"/>
        <v>0</v>
      </c>
      <c r="J9" s="37"/>
    </row>
    <row r="10" spans="1:10" s="28" customFormat="1" ht="15.75" x14ac:dyDescent="0.2">
      <c r="A10" s="29">
        <v>8</v>
      </c>
      <c r="B10" s="47"/>
      <c r="C10" s="48"/>
      <c r="D10" s="47"/>
      <c r="E10" s="52"/>
      <c r="F10" s="49"/>
      <c r="G10" s="44"/>
      <c r="H10" s="44"/>
      <c r="I10" s="45">
        <f t="shared" si="0"/>
        <v>0</v>
      </c>
    </row>
    <row r="11" spans="1:10" s="28" customFormat="1" ht="15.75" x14ac:dyDescent="0.2">
      <c r="A11" s="29">
        <v>9</v>
      </c>
      <c r="B11" s="47"/>
      <c r="C11" s="48"/>
      <c r="D11" s="47"/>
      <c r="E11" s="52"/>
      <c r="F11" s="49"/>
      <c r="G11" s="44"/>
      <c r="H11" s="44"/>
      <c r="I11" s="45">
        <f t="shared" si="0"/>
        <v>0</v>
      </c>
    </row>
    <row r="12" spans="1:10" s="28" customFormat="1" ht="15.75" x14ac:dyDescent="0.2">
      <c r="A12" s="29">
        <v>10</v>
      </c>
      <c r="B12" s="47"/>
      <c r="C12" s="48"/>
      <c r="D12" s="47"/>
      <c r="E12" s="52"/>
      <c r="F12" s="49"/>
      <c r="G12" s="44"/>
      <c r="H12" s="44"/>
      <c r="I12" s="45">
        <f t="shared" si="0"/>
        <v>0</v>
      </c>
    </row>
    <row r="13" spans="1:10" s="28" customFormat="1" ht="15.75" x14ac:dyDescent="0.2">
      <c r="A13" s="29">
        <v>11</v>
      </c>
      <c r="B13" s="52"/>
      <c r="C13" s="53"/>
      <c r="D13" s="47"/>
      <c r="E13" s="52"/>
      <c r="F13" s="49"/>
      <c r="G13" s="44"/>
      <c r="H13" s="44"/>
      <c r="I13" s="45">
        <f t="shared" si="0"/>
        <v>0</v>
      </c>
    </row>
    <row r="14" spans="1:10" s="28" customFormat="1" ht="15.75" x14ac:dyDescent="0.2">
      <c r="A14" s="29">
        <v>12</v>
      </c>
      <c r="B14" s="47"/>
      <c r="C14" s="48"/>
      <c r="D14" s="47"/>
      <c r="E14" s="47"/>
      <c r="F14" s="49"/>
      <c r="G14" s="44"/>
      <c r="H14" s="44"/>
      <c r="I14" s="45">
        <f t="shared" si="0"/>
        <v>0</v>
      </c>
    </row>
    <row r="15" spans="1:10" s="28" customFormat="1" ht="15.75" x14ac:dyDescent="0.2">
      <c r="A15" s="29">
        <v>13</v>
      </c>
      <c r="B15" s="47"/>
      <c r="C15" s="48"/>
      <c r="D15" s="47"/>
      <c r="E15" s="47"/>
      <c r="F15" s="49"/>
      <c r="G15" s="44"/>
      <c r="H15" s="44"/>
      <c r="I15" s="45">
        <f t="shared" si="0"/>
        <v>0</v>
      </c>
    </row>
    <row r="16" spans="1:10" s="28" customFormat="1" ht="15.75" x14ac:dyDescent="0.2">
      <c r="A16" s="29">
        <v>14</v>
      </c>
      <c r="B16" s="47"/>
      <c r="C16" s="48"/>
      <c r="D16" s="47"/>
      <c r="E16" s="47"/>
      <c r="F16" s="49"/>
      <c r="G16" s="44"/>
      <c r="H16" s="44"/>
      <c r="I16" s="45">
        <f t="shared" si="0"/>
        <v>0</v>
      </c>
    </row>
    <row r="17" spans="1:9" s="28" customFormat="1" ht="15.75" x14ac:dyDescent="0.2">
      <c r="A17" s="29">
        <v>15</v>
      </c>
      <c r="B17" s="47"/>
      <c r="C17" s="48"/>
      <c r="D17" s="47"/>
      <c r="E17" s="47"/>
      <c r="F17" s="49"/>
      <c r="G17" s="44"/>
      <c r="H17" s="44"/>
      <c r="I17" s="45">
        <f t="shared" si="0"/>
        <v>0</v>
      </c>
    </row>
    <row r="18" spans="1:9" s="28" customFormat="1" ht="15.75" x14ac:dyDescent="0.2">
      <c r="A18" s="29">
        <v>16</v>
      </c>
      <c r="B18" s="47"/>
      <c r="C18" s="48"/>
      <c r="D18" s="47"/>
      <c r="E18" s="47"/>
      <c r="F18" s="49"/>
      <c r="G18" s="44"/>
      <c r="H18" s="44"/>
      <c r="I18" s="45">
        <f t="shared" si="0"/>
        <v>0</v>
      </c>
    </row>
    <row r="19" spans="1:9" s="28" customFormat="1" ht="15.75" x14ac:dyDescent="0.2">
      <c r="A19" s="29">
        <v>17</v>
      </c>
      <c r="B19" s="47"/>
      <c r="C19" s="48"/>
      <c r="D19" s="47"/>
      <c r="E19" s="47"/>
      <c r="F19" s="49"/>
      <c r="G19" s="44"/>
      <c r="H19" s="44"/>
      <c r="I19" s="45">
        <f t="shared" si="0"/>
        <v>0</v>
      </c>
    </row>
    <row r="20" spans="1:9" s="28" customFormat="1" ht="15.75" x14ac:dyDescent="0.2">
      <c r="A20" s="29">
        <v>18</v>
      </c>
      <c r="B20" s="47"/>
      <c r="C20" s="48"/>
      <c r="D20" s="47"/>
      <c r="E20" s="47"/>
      <c r="F20" s="49"/>
      <c r="G20" s="44"/>
      <c r="H20" s="44"/>
      <c r="I20" s="45">
        <f t="shared" si="0"/>
        <v>0</v>
      </c>
    </row>
    <row r="21" spans="1:9" s="28" customFormat="1" ht="15.75" x14ac:dyDescent="0.2">
      <c r="A21" s="29">
        <v>19</v>
      </c>
      <c r="B21" s="47"/>
      <c r="C21" s="48"/>
      <c r="D21" s="47"/>
      <c r="E21" s="47"/>
      <c r="F21" s="49"/>
      <c r="G21" s="44"/>
      <c r="H21" s="44"/>
      <c r="I21" s="45">
        <f t="shared" si="0"/>
        <v>0</v>
      </c>
    </row>
    <row r="22" spans="1:9" s="28" customFormat="1" ht="15.75" x14ac:dyDescent="0.2">
      <c r="A22" s="29">
        <v>20</v>
      </c>
      <c r="B22" s="47"/>
      <c r="C22" s="48"/>
      <c r="D22" s="47"/>
      <c r="E22" s="47"/>
      <c r="F22" s="49"/>
      <c r="G22" s="44"/>
      <c r="H22" s="44"/>
      <c r="I22" s="45">
        <f t="shared" si="0"/>
        <v>0</v>
      </c>
    </row>
    <row r="23" spans="1:9" s="28" customFormat="1" ht="15.75" x14ac:dyDescent="0.2">
      <c r="A23" s="29">
        <v>21</v>
      </c>
      <c r="B23" s="47"/>
      <c r="C23" s="48"/>
      <c r="D23" s="47"/>
      <c r="E23" s="47"/>
      <c r="F23" s="49"/>
      <c r="G23" s="44"/>
      <c r="H23" s="44"/>
      <c r="I23" s="45">
        <f t="shared" si="0"/>
        <v>0</v>
      </c>
    </row>
    <row r="24" spans="1:9" s="28" customFormat="1" ht="15.75" x14ac:dyDescent="0.2">
      <c r="A24" s="29">
        <v>22</v>
      </c>
      <c r="B24" s="47"/>
      <c r="C24" s="48"/>
      <c r="D24" s="47"/>
      <c r="E24" s="47"/>
      <c r="F24" s="49"/>
      <c r="G24" s="44"/>
      <c r="H24" s="44"/>
      <c r="I24" s="45">
        <f t="shared" si="0"/>
        <v>0</v>
      </c>
    </row>
    <row r="25" spans="1:9" s="28" customFormat="1" ht="15.75" x14ac:dyDescent="0.2">
      <c r="A25" s="29">
        <v>23</v>
      </c>
      <c r="B25" s="47"/>
      <c r="C25" s="48"/>
      <c r="D25" s="47"/>
      <c r="E25" s="47"/>
      <c r="F25" s="49"/>
      <c r="G25" s="44"/>
      <c r="H25" s="44"/>
      <c r="I25" s="45">
        <f t="shared" si="0"/>
        <v>0</v>
      </c>
    </row>
    <row r="26" spans="1:9" s="28" customFormat="1" ht="15.75" x14ac:dyDescent="0.2">
      <c r="A26" s="29">
        <v>24</v>
      </c>
      <c r="B26" s="47"/>
      <c r="C26" s="48"/>
      <c r="D26" s="47"/>
      <c r="E26" s="47"/>
      <c r="F26" s="49"/>
      <c r="G26" s="44"/>
      <c r="H26" s="44"/>
      <c r="I26" s="45">
        <f t="shared" si="0"/>
        <v>0</v>
      </c>
    </row>
    <row r="27" spans="1:9" s="28" customFormat="1" ht="15.75" x14ac:dyDescent="0.2">
      <c r="A27" s="29">
        <v>25</v>
      </c>
      <c r="B27" s="47"/>
      <c r="C27" s="48"/>
      <c r="D27" s="47"/>
      <c r="E27" s="47"/>
      <c r="F27" s="49"/>
      <c r="G27" s="44"/>
      <c r="H27" s="44"/>
      <c r="I27" s="45">
        <f t="shared" si="0"/>
        <v>0</v>
      </c>
    </row>
    <row r="30" spans="1:9" ht="15.75" x14ac:dyDescent="0.2">
      <c r="A30" s="12" t="s">
        <v>66</v>
      </c>
    </row>
    <row r="31" spans="1:9" ht="15" customHeight="1" x14ac:dyDescent="0.2">
      <c r="A31" s="153" t="s">
        <v>6</v>
      </c>
      <c r="B31" s="161" t="s">
        <v>72</v>
      </c>
      <c r="C31" s="153" t="s">
        <v>0</v>
      </c>
      <c r="D31" s="163"/>
      <c r="E31" s="160" t="s">
        <v>1</v>
      </c>
      <c r="F31" s="160"/>
      <c r="G31" s="151">
        <v>1</v>
      </c>
      <c r="H31" s="151">
        <v>2</v>
      </c>
      <c r="I31" s="153" t="s">
        <v>5</v>
      </c>
    </row>
    <row r="32" spans="1:9" x14ac:dyDescent="0.2">
      <c r="A32" s="154"/>
      <c r="B32" s="162"/>
      <c r="C32" s="154"/>
      <c r="D32" s="152"/>
      <c r="E32" s="154"/>
      <c r="F32" s="154"/>
      <c r="G32" s="152"/>
      <c r="H32" s="152"/>
      <c r="I32" s="154"/>
    </row>
    <row r="33" spans="1:9" ht="15.75" x14ac:dyDescent="0.2">
      <c r="A33" s="29" t="s">
        <v>12</v>
      </c>
      <c r="B33" s="155"/>
      <c r="C33" s="158"/>
      <c r="D33" s="158"/>
      <c r="E33" s="159"/>
      <c r="F33" s="36"/>
      <c r="G33" s="36"/>
      <c r="H33" s="36"/>
      <c r="I33" s="104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04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04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04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04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03"/>
    </row>
    <row r="39" spans="1:9" ht="15.75" x14ac:dyDescent="0.2">
      <c r="A39" s="29" t="s">
        <v>13</v>
      </c>
      <c r="B39" s="155"/>
      <c r="C39" s="158"/>
      <c r="D39" s="158"/>
      <c r="E39" s="159"/>
      <c r="F39" s="36"/>
      <c r="G39" s="36"/>
      <c r="H39" s="36"/>
      <c r="I39" s="104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04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04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04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04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03"/>
    </row>
    <row r="45" spans="1:9" ht="15.75" x14ac:dyDescent="0.2">
      <c r="A45" s="29" t="s">
        <v>14</v>
      </c>
      <c r="B45" s="155"/>
      <c r="C45" s="158"/>
      <c r="D45" s="158"/>
      <c r="E45" s="159"/>
      <c r="F45" s="36"/>
      <c r="G45" s="36"/>
      <c r="H45" s="36"/>
      <c r="I45" s="104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04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04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04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04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14</vt:i4>
      </vt:variant>
    </vt:vector>
  </HeadingPairs>
  <TitlesOfParts>
    <vt:vector size="33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Nevezés OB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'Nevezés OB'!Nyomtatási_terület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Mathias Rex</cp:lastModifiedBy>
  <cp:lastPrinted>2020-10-09T09:09:19Z</cp:lastPrinted>
  <dcterms:created xsi:type="dcterms:W3CDTF">2006-10-31T14:53:25Z</dcterms:created>
  <dcterms:modified xsi:type="dcterms:W3CDTF">2022-11-14T22:53:12Z</dcterms:modified>
</cp:coreProperties>
</file>