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949" firstSheet="9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externalReferences>
    <externalReference r:id="rId20"/>
  </externalReference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_xlnm._FilterDatabase" localSheetId="13" hidden="1">'Nevezés OB'!$A$2:$J$2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OB'!$A$1:$J$67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8" i="29" l="1"/>
  <c r="K199" i="29"/>
  <c r="K200" i="29"/>
  <c r="K201" i="29"/>
  <c r="K202" i="29"/>
  <c r="J198" i="29"/>
  <c r="J199" i="29"/>
  <c r="J200" i="29"/>
  <c r="J201" i="29"/>
  <c r="J202" i="29"/>
  <c r="I198" i="29"/>
  <c r="I199" i="29"/>
  <c r="I200" i="29"/>
  <c r="I201" i="29"/>
  <c r="I202" i="29"/>
  <c r="I197" i="29"/>
  <c r="J197" i="29"/>
  <c r="K197" i="29"/>
  <c r="B207" i="29"/>
  <c r="C207" i="29"/>
  <c r="B208" i="29"/>
  <c r="C208" i="29"/>
  <c r="B209" i="29"/>
  <c r="C209" i="29"/>
  <c r="B210" i="29"/>
  <c r="C210" i="29"/>
  <c r="B211" i="29"/>
  <c r="C211" i="29"/>
  <c r="C206" i="29"/>
  <c r="B206" i="29"/>
  <c r="B197" i="29"/>
  <c r="B198" i="29"/>
  <c r="C198" i="29"/>
  <c r="D198" i="29"/>
  <c r="E198" i="29"/>
  <c r="F198" i="29"/>
  <c r="B199" i="29"/>
  <c r="C199" i="29"/>
  <c r="D199" i="29"/>
  <c r="E199" i="29"/>
  <c r="F199" i="29"/>
  <c r="B200" i="29"/>
  <c r="C200" i="29"/>
  <c r="D200" i="29"/>
  <c r="E200" i="29"/>
  <c r="F200" i="29"/>
  <c r="B201" i="29"/>
  <c r="C201" i="29"/>
  <c r="D201" i="29"/>
  <c r="E201" i="29"/>
  <c r="F201" i="29"/>
  <c r="B202" i="29"/>
  <c r="C202" i="29"/>
  <c r="D202" i="29"/>
  <c r="E202" i="29"/>
  <c r="F202" i="29"/>
  <c r="C197" i="29"/>
  <c r="D197" i="29"/>
  <c r="E197" i="29"/>
  <c r="F197" i="29"/>
  <c r="B190" i="29"/>
  <c r="C190" i="29"/>
  <c r="B191" i="29"/>
  <c r="C191" i="29"/>
  <c r="B192" i="29"/>
  <c r="C192" i="29"/>
  <c r="B193" i="29"/>
  <c r="C193" i="29"/>
  <c r="B194" i="29"/>
  <c r="C194" i="29"/>
  <c r="C189" i="29"/>
  <c r="B189" i="29"/>
  <c r="B180" i="29"/>
  <c r="I182" i="29"/>
  <c r="J182" i="29"/>
  <c r="K182" i="29"/>
  <c r="I183" i="29"/>
  <c r="J183" i="29"/>
  <c r="K183" i="29"/>
  <c r="I184" i="29"/>
  <c r="J184" i="29"/>
  <c r="K184" i="29"/>
  <c r="I185" i="29"/>
  <c r="J185" i="29"/>
  <c r="K185" i="29"/>
  <c r="I181" i="29"/>
  <c r="J181" i="29"/>
  <c r="I180" i="29"/>
  <c r="J180" i="29"/>
  <c r="K181" i="29"/>
  <c r="K180" i="29"/>
  <c r="B181" i="29"/>
  <c r="C181" i="29"/>
  <c r="D181" i="29"/>
  <c r="E181" i="29"/>
  <c r="F181" i="29"/>
  <c r="B182" i="29"/>
  <c r="C182" i="29"/>
  <c r="D182" i="29"/>
  <c r="E182" i="29"/>
  <c r="F182" i="29"/>
  <c r="B183" i="29"/>
  <c r="C183" i="29"/>
  <c r="D183" i="29"/>
  <c r="E183" i="29"/>
  <c r="F183" i="29"/>
  <c r="B184" i="29"/>
  <c r="C184" i="29"/>
  <c r="D184" i="29"/>
  <c r="E184" i="29"/>
  <c r="F184" i="29"/>
  <c r="B185" i="29"/>
  <c r="C185" i="29"/>
  <c r="D185" i="29"/>
  <c r="E185" i="29"/>
  <c r="F185" i="29"/>
  <c r="C180" i="29"/>
  <c r="D180" i="29"/>
  <c r="E180" i="29"/>
  <c r="F180" i="29"/>
  <c r="B173" i="29"/>
  <c r="C173" i="29"/>
  <c r="B174" i="29"/>
  <c r="C174" i="29"/>
  <c r="B175" i="29"/>
  <c r="C175" i="29"/>
  <c r="B176" i="29"/>
  <c r="C176" i="29"/>
  <c r="B177" i="29"/>
  <c r="C177" i="29"/>
  <c r="C172" i="29"/>
  <c r="B172" i="29"/>
  <c r="B163" i="29"/>
  <c r="I164" i="29"/>
  <c r="J164" i="29"/>
  <c r="K164" i="29"/>
  <c r="I165" i="29"/>
  <c r="J165" i="29"/>
  <c r="K165" i="29"/>
  <c r="I166" i="29"/>
  <c r="J166" i="29"/>
  <c r="K166" i="29"/>
  <c r="I167" i="29"/>
  <c r="J167" i="29"/>
  <c r="K167" i="29"/>
  <c r="I168" i="29"/>
  <c r="J168" i="29"/>
  <c r="K168" i="29"/>
  <c r="I163" i="29"/>
  <c r="J163" i="29"/>
  <c r="K163" i="29"/>
  <c r="B164" i="29"/>
  <c r="C164" i="29"/>
  <c r="D164" i="29"/>
  <c r="E164" i="29"/>
  <c r="F164" i="29"/>
  <c r="B165" i="29"/>
  <c r="C165" i="29"/>
  <c r="D165" i="29"/>
  <c r="E165" i="29"/>
  <c r="F165" i="29"/>
  <c r="B166" i="29"/>
  <c r="C166" i="29"/>
  <c r="D166" i="29"/>
  <c r="E166" i="29"/>
  <c r="F166" i="29"/>
  <c r="B167" i="29"/>
  <c r="C167" i="29"/>
  <c r="D167" i="29"/>
  <c r="E167" i="29"/>
  <c r="F167" i="29"/>
  <c r="B168" i="29"/>
  <c r="C168" i="29"/>
  <c r="D168" i="29"/>
  <c r="E168" i="29"/>
  <c r="F168" i="29"/>
  <c r="C163" i="29"/>
  <c r="D163" i="29"/>
  <c r="E163" i="29"/>
  <c r="F163" i="29"/>
  <c r="I147" i="29"/>
  <c r="J147" i="29"/>
  <c r="K147" i="29"/>
  <c r="I148" i="29"/>
  <c r="J148" i="29"/>
  <c r="K148" i="29"/>
  <c r="I149" i="29"/>
  <c r="J149" i="29"/>
  <c r="K149" i="29"/>
  <c r="I150" i="29"/>
  <c r="J150" i="29"/>
  <c r="K150" i="29"/>
  <c r="I151" i="29"/>
  <c r="J151" i="29"/>
  <c r="K151" i="29"/>
  <c r="I146" i="29"/>
  <c r="J146" i="29"/>
  <c r="K146" i="29"/>
  <c r="B156" i="29"/>
  <c r="C156" i="29"/>
  <c r="B157" i="29"/>
  <c r="C157" i="29"/>
  <c r="B158" i="29"/>
  <c r="C158" i="29"/>
  <c r="B159" i="29"/>
  <c r="C159" i="29"/>
  <c r="B160" i="29"/>
  <c r="C160" i="29"/>
  <c r="C155" i="29"/>
  <c r="B155" i="29"/>
  <c r="B146" i="29"/>
  <c r="B147" i="29"/>
  <c r="C147" i="29"/>
  <c r="D147" i="29"/>
  <c r="E147" i="29"/>
  <c r="F147" i="29"/>
  <c r="B148" i="29"/>
  <c r="C148" i="29"/>
  <c r="D148" i="29"/>
  <c r="E148" i="29"/>
  <c r="F148" i="29"/>
  <c r="B149" i="29"/>
  <c r="C149" i="29"/>
  <c r="D149" i="29"/>
  <c r="E149" i="29"/>
  <c r="F149" i="29"/>
  <c r="B150" i="29"/>
  <c r="C150" i="29"/>
  <c r="D150" i="29"/>
  <c r="E150" i="29"/>
  <c r="F150" i="29"/>
  <c r="B151" i="29"/>
  <c r="C151" i="29"/>
  <c r="D151" i="29"/>
  <c r="E151" i="29"/>
  <c r="F151" i="29"/>
  <c r="C146" i="29"/>
  <c r="D146" i="29"/>
  <c r="E146" i="29"/>
  <c r="F146" i="29"/>
  <c r="I131" i="29"/>
  <c r="J131" i="29"/>
  <c r="K131" i="29"/>
  <c r="I132" i="29"/>
  <c r="J132" i="29"/>
  <c r="K132" i="29"/>
  <c r="I133" i="29"/>
  <c r="J133" i="29"/>
  <c r="K133" i="29"/>
  <c r="I134" i="29"/>
  <c r="J134" i="29"/>
  <c r="K134" i="29"/>
  <c r="I130" i="29"/>
  <c r="J130" i="29"/>
  <c r="K130" i="29"/>
  <c r="I129" i="29"/>
  <c r="J129" i="29"/>
  <c r="K129" i="29"/>
  <c r="B139" i="29"/>
  <c r="C139" i="29"/>
  <c r="B140" i="29"/>
  <c r="C140" i="29"/>
  <c r="B141" i="29"/>
  <c r="C141" i="29"/>
  <c r="B142" i="29"/>
  <c r="C142" i="29"/>
  <c r="B143" i="29"/>
  <c r="C143" i="29"/>
  <c r="C138" i="29"/>
  <c r="B138" i="29"/>
  <c r="B129" i="29"/>
  <c r="B130" i="29"/>
  <c r="C130" i="29"/>
  <c r="D130" i="29"/>
  <c r="E130" i="29"/>
  <c r="F130" i="29"/>
  <c r="B131" i="29"/>
  <c r="C131" i="29"/>
  <c r="D131" i="29"/>
  <c r="E131" i="29"/>
  <c r="F131" i="29"/>
  <c r="B132" i="29"/>
  <c r="C132" i="29"/>
  <c r="D132" i="29"/>
  <c r="E132" i="29"/>
  <c r="F132" i="29"/>
  <c r="B133" i="29"/>
  <c r="C133" i="29"/>
  <c r="D133" i="29"/>
  <c r="E133" i="29"/>
  <c r="F133" i="29"/>
  <c r="B134" i="29"/>
  <c r="C134" i="29"/>
  <c r="D134" i="29"/>
  <c r="E134" i="29"/>
  <c r="F134" i="29"/>
  <c r="C129" i="29"/>
  <c r="D129" i="29"/>
  <c r="E129" i="29"/>
  <c r="F129" i="29"/>
  <c r="I113" i="29"/>
  <c r="J113" i="29"/>
  <c r="K113" i="29"/>
  <c r="I114" i="29"/>
  <c r="J114" i="29"/>
  <c r="K114" i="29"/>
  <c r="I115" i="29"/>
  <c r="J115" i="29"/>
  <c r="K115" i="29"/>
  <c r="I116" i="29"/>
  <c r="J116" i="29"/>
  <c r="K116" i="29"/>
  <c r="I117" i="29"/>
  <c r="J117" i="29"/>
  <c r="K117" i="29"/>
  <c r="I112" i="29"/>
  <c r="J112" i="29"/>
  <c r="K112" i="29"/>
  <c r="B122" i="29"/>
  <c r="C122" i="29"/>
  <c r="B123" i="29"/>
  <c r="C123" i="29"/>
  <c r="B124" i="29"/>
  <c r="C124" i="29"/>
  <c r="B125" i="29"/>
  <c r="C125" i="29"/>
  <c r="B126" i="29"/>
  <c r="C126" i="29"/>
  <c r="C121" i="29"/>
  <c r="B121" i="29"/>
  <c r="B112" i="29"/>
  <c r="B113" i="29"/>
  <c r="C113" i="29"/>
  <c r="D113" i="29"/>
  <c r="E113" i="29"/>
  <c r="F113" i="29"/>
  <c r="B114" i="29"/>
  <c r="C114" i="29"/>
  <c r="D114" i="29"/>
  <c r="E114" i="29"/>
  <c r="F114" i="29"/>
  <c r="B115" i="29"/>
  <c r="C115" i="29"/>
  <c r="D115" i="29"/>
  <c r="E115" i="29"/>
  <c r="F115" i="29"/>
  <c r="B116" i="29"/>
  <c r="C116" i="29"/>
  <c r="D116" i="29"/>
  <c r="E116" i="29"/>
  <c r="F116" i="29"/>
  <c r="B117" i="29"/>
  <c r="C117" i="29"/>
  <c r="D117" i="29"/>
  <c r="E117" i="29"/>
  <c r="F117" i="29"/>
  <c r="C112" i="29"/>
  <c r="D112" i="29"/>
  <c r="E112" i="29"/>
  <c r="F112" i="29"/>
  <c r="I99" i="29"/>
  <c r="J99" i="29"/>
  <c r="K99" i="29"/>
  <c r="I100" i="29"/>
  <c r="J100" i="29"/>
  <c r="K100" i="29"/>
  <c r="I96" i="29"/>
  <c r="J96" i="29"/>
  <c r="K96" i="29"/>
  <c r="I97" i="29"/>
  <c r="J97" i="29"/>
  <c r="K97" i="29"/>
  <c r="I98" i="29"/>
  <c r="J98" i="29"/>
  <c r="K98" i="29"/>
  <c r="I95" i="29"/>
  <c r="J95" i="29"/>
  <c r="K95" i="29"/>
  <c r="B105" i="29"/>
  <c r="C105" i="29"/>
  <c r="B106" i="29"/>
  <c r="C106" i="29"/>
  <c r="B107" i="29"/>
  <c r="C107" i="29"/>
  <c r="B108" i="29"/>
  <c r="C108" i="29"/>
  <c r="B109" i="29"/>
  <c r="C109" i="29"/>
  <c r="C104" i="29"/>
  <c r="B104" i="29"/>
  <c r="B95" i="29"/>
  <c r="C100" i="29"/>
  <c r="D100" i="29"/>
  <c r="E100" i="29"/>
  <c r="F100" i="29"/>
  <c r="C99" i="29"/>
  <c r="D99" i="29"/>
  <c r="E99" i="29"/>
  <c r="F99" i="29"/>
  <c r="C98" i="29"/>
  <c r="D98" i="29"/>
  <c r="E98" i="29"/>
  <c r="F98" i="29"/>
  <c r="C97" i="29"/>
  <c r="D97" i="29"/>
  <c r="E97" i="29"/>
  <c r="F97" i="29"/>
  <c r="C96" i="29"/>
  <c r="D96" i="29"/>
  <c r="E96" i="29"/>
  <c r="F96" i="29"/>
  <c r="C95" i="29"/>
  <c r="D95" i="29"/>
  <c r="E95" i="29"/>
  <c r="F95" i="29"/>
  <c r="B96" i="29"/>
  <c r="B97" i="29"/>
  <c r="B98" i="29"/>
  <c r="B99" i="29"/>
  <c r="B100" i="29"/>
  <c r="C88" i="29"/>
  <c r="C89" i="29"/>
  <c r="C90" i="29"/>
  <c r="C91" i="29"/>
  <c r="C92" i="29"/>
  <c r="C87" i="29"/>
  <c r="B88" i="29"/>
  <c r="B89" i="29"/>
  <c r="B90" i="29"/>
  <c r="B91" i="29"/>
  <c r="B92" i="29"/>
  <c r="B87" i="29"/>
  <c r="B78" i="29"/>
  <c r="I83" i="29"/>
  <c r="J83" i="29"/>
  <c r="I82" i="29"/>
  <c r="J82" i="29"/>
  <c r="I81" i="29"/>
  <c r="J81" i="29"/>
  <c r="I80" i="29"/>
  <c r="J80" i="29"/>
  <c r="I79" i="29"/>
  <c r="J79" i="29"/>
  <c r="I78" i="29"/>
  <c r="J78" i="29"/>
  <c r="K79" i="29"/>
  <c r="K80" i="29"/>
  <c r="K81" i="29"/>
  <c r="K82" i="29"/>
  <c r="K83" i="29"/>
  <c r="K78" i="29"/>
  <c r="C83" i="29"/>
  <c r="D83" i="29"/>
  <c r="E83" i="29"/>
  <c r="F83" i="29"/>
  <c r="C82" i="29"/>
  <c r="D82" i="29"/>
  <c r="E82" i="29"/>
  <c r="F82" i="29"/>
  <c r="C81" i="29"/>
  <c r="D81" i="29"/>
  <c r="E81" i="29"/>
  <c r="F81" i="29"/>
  <c r="C80" i="29"/>
  <c r="D80" i="29"/>
  <c r="E80" i="29"/>
  <c r="F80" i="29"/>
  <c r="C79" i="29"/>
  <c r="D79" i="29"/>
  <c r="E79" i="29"/>
  <c r="F79" i="29"/>
  <c r="C78" i="29"/>
  <c r="D78" i="29"/>
  <c r="E78" i="29"/>
  <c r="F78" i="29"/>
  <c r="B79" i="29"/>
  <c r="B80" i="29"/>
  <c r="B81" i="29"/>
  <c r="B82" i="29"/>
  <c r="B83" i="29"/>
  <c r="C71" i="29"/>
  <c r="C70" i="29"/>
  <c r="B70" i="29"/>
  <c r="B61" i="29"/>
  <c r="J62" i="29"/>
  <c r="J63" i="29"/>
  <c r="J64" i="29"/>
  <c r="J65" i="29"/>
  <c r="J66" i="29"/>
  <c r="I62" i="29"/>
  <c r="I63" i="29"/>
  <c r="I64" i="29"/>
  <c r="I65" i="29"/>
  <c r="I66" i="29"/>
  <c r="I61" i="29"/>
  <c r="J61" i="29"/>
  <c r="K62" i="29"/>
  <c r="K63" i="29"/>
  <c r="K64" i="29"/>
  <c r="K65" i="29"/>
  <c r="K66" i="29"/>
  <c r="K61" i="29"/>
  <c r="B72" i="29"/>
  <c r="B73" i="29"/>
  <c r="B74" i="29"/>
  <c r="B75" i="29"/>
  <c r="C72" i="29"/>
  <c r="C73" i="29"/>
  <c r="C74" i="29"/>
  <c r="C75" i="29"/>
  <c r="B71" i="29"/>
  <c r="C62" i="29"/>
  <c r="D62" i="29"/>
  <c r="E62" i="29"/>
  <c r="F62" i="29"/>
  <c r="C61" i="29"/>
  <c r="D61" i="29"/>
  <c r="E61" i="29"/>
  <c r="F61" i="29"/>
  <c r="B62" i="29"/>
  <c r="B63" i="29"/>
  <c r="B64" i="29"/>
  <c r="B65" i="29"/>
  <c r="B66" i="29"/>
  <c r="I49" i="29"/>
  <c r="J49" i="29"/>
  <c r="I48" i="29"/>
  <c r="J48" i="29"/>
  <c r="I47" i="29"/>
  <c r="J47" i="29"/>
  <c r="I46" i="29"/>
  <c r="J46" i="29"/>
  <c r="I45" i="29"/>
  <c r="J45" i="29"/>
  <c r="I44" i="29"/>
  <c r="J44" i="29"/>
  <c r="K45" i="29"/>
  <c r="K46" i="29"/>
  <c r="K47" i="29"/>
  <c r="K48" i="29"/>
  <c r="K49" i="29"/>
  <c r="K44" i="29"/>
  <c r="B54" i="29"/>
  <c r="C54" i="29"/>
  <c r="B55" i="29"/>
  <c r="C55" i="29"/>
  <c r="B56" i="29"/>
  <c r="C56" i="29"/>
  <c r="B57" i="29"/>
  <c r="C57" i="29"/>
  <c r="B58" i="29"/>
  <c r="C58" i="29"/>
  <c r="C53" i="29"/>
  <c r="B53" i="29"/>
  <c r="B44" i="29"/>
  <c r="C49" i="29"/>
  <c r="D49" i="29"/>
  <c r="E49" i="29"/>
  <c r="F49" i="29"/>
  <c r="C48" i="29"/>
  <c r="D48" i="29"/>
  <c r="E48" i="29"/>
  <c r="F48" i="29"/>
  <c r="C47" i="29"/>
  <c r="D47" i="29"/>
  <c r="E47" i="29"/>
  <c r="F47" i="29"/>
  <c r="C46" i="29"/>
  <c r="D46" i="29"/>
  <c r="E46" i="29"/>
  <c r="F46" i="29"/>
  <c r="C45" i="29"/>
  <c r="D45" i="29"/>
  <c r="E45" i="29"/>
  <c r="F45" i="29"/>
  <c r="C44" i="29"/>
  <c r="D44" i="29"/>
  <c r="E44" i="29"/>
  <c r="F44" i="29"/>
  <c r="B45" i="29"/>
  <c r="B46" i="29"/>
  <c r="B47" i="29"/>
  <c r="B48" i="29"/>
  <c r="B49" i="29"/>
  <c r="I27" i="29"/>
  <c r="J27" i="29"/>
  <c r="I32" i="29"/>
  <c r="J32" i="29"/>
  <c r="I31" i="29"/>
  <c r="J31" i="29"/>
  <c r="I30" i="29"/>
  <c r="J30" i="29"/>
  <c r="I29" i="29"/>
  <c r="J29" i="29"/>
  <c r="I28" i="29"/>
  <c r="J28" i="29"/>
  <c r="K28" i="29"/>
  <c r="K29" i="29"/>
  <c r="K30" i="29"/>
  <c r="K31" i="29"/>
  <c r="K32" i="29"/>
  <c r="K27" i="29"/>
  <c r="B37" i="29"/>
  <c r="C37" i="29"/>
  <c r="B38" i="29"/>
  <c r="C38" i="29"/>
  <c r="B39" i="29"/>
  <c r="C39" i="29"/>
  <c r="B40" i="29"/>
  <c r="C40" i="29"/>
  <c r="B41" i="29"/>
  <c r="C41" i="29"/>
  <c r="C36" i="29"/>
  <c r="B36" i="29"/>
  <c r="B27" i="29"/>
  <c r="C32" i="29"/>
  <c r="D32" i="29"/>
  <c r="E32" i="29"/>
  <c r="F32" i="29"/>
  <c r="C31" i="29"/>
  <c r="D31" i="29"/>
  <c r="E31" i="29"/>
  <c r="F31" i="29"/>
  <c r="C30" i="29"/>
  <c r="D30" i="29"/>
  <c r="E30" i="29"/>
  <c r="F30" i="29"/>
  <c r="C29" i="29"/>
  <c r="D29" i="29"/>
  <c r="E29" i="29"/>
  <c r="F29" i="29"/>
  <c r="C28" i="29"/>
  <c r="D28" i="29"/>
  <c r="E28" i="29"/>
  <c r="F28" i="29"/>
  <c r="C27" i="29"/>
  <c r="D27" i="29"/>
  <c r="E27" i="29"/>
  <c r="F27" i="29"/>
  <c r="B28" i="29"/>
  <c r="B29" i="29"/>
  <c r="B30" i="29"/>
  <c r="B31" i="29"/>
  <c r="B32" i="29"/>
  <c r="I15" i="29"/>
  <c r="J15" i="29"/>
  <c r="I14" i="29"/>
  <c r="J14" i="29"/>
  <c r="I13" i="29"/>
  <c r="J13" i="29"/>
  <c r="I12" i="29"/>
  <c r="J12" i="29"/>
  <c r="I11" i="29"/>
  <c r="J11" i="29"/>
  <c r="I10" i="29"/>
  <c r="J10" i="29"/>
  <c r="K11" i="29"/>
  <c r="K12" i="29"/>
  <c r="K13" i="29"/>
  <c r="K14" i="29"/>
  <c r="K15" i="29"/>
  <c r="K10" i="29"/>
  <c r="C20" i="29"/>
  <c r="C21" i="29"/>
  <c r="C22" i="29"/>
  <c r="C23" i="29"/>
  <c r="C24" i="29"/>
  <c r="C19" i="29"/>
  <c r="B20" i="29"/>
  <c r="B21" i="29"/>
  <c r="B22" i="29"/>
  <c r="B23" i="29"/>
  <c r="B24" i="29"/>
  <c r="B19" i="29"/>
  <c r="B10" i="29"/>
  <c r="C15" i="29"/>
  <c r="D15" i="29"/>
  <c r="E15" i="29"/>
  <c r="F15" i="29"/>
  <c r="C14" i="29"/>
  <c r="D14" i="29"/>
  <c r="E14" i="29"/>
  <c r="F14" i="29"/>
  <c r="C13" i="29"/>
  <c r="D13" i="29"/>
  <c r="E13" i="29"/>
  <c r="F13" i="29"/>
  <c r="C12" i="29"/>
  <c r="D12" i="29"/>
  <c r="E12" i="29"/>
  <c r="F12" i="29"/>
  <c r="C11" i="29"/>
  <c r="D11" i="29"/>
  <c r="E11" i="29"/>
  <c r="F11" i="29"/>
  <c r="C10" i="29"/>
  <c r="D10" i="29"/>
  <c r="E10" i="29"/>
  <c r="F10" i="29"/>
  <c r="B11" i="29"/>
  <c r="B12" i="29"/>
  <c r="B13" i="29"/>
  <c r="B14" i="29"/>
  <c r="B15" i="29"/>
  <c r="F63" i="29"/>
  <c r="E63" i="29"/>
  <c r="D63" i="29"/>
  <c r="C63" i="29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24" i="17"/>
  <c r="E124" i="17"/>
  <c r="E102" i="17"/>
  <c r="E172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1" i="4"/>
  <c r="I40" i="4"/>
  <c r="I39" i="4"/>
  <c r="I35" i="4"/>
  <c r="I34" i="4"/>
  <c r="I33" i="4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36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2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6" i="21"/>
  <c r="I10" i="21"/>
  <c r="I4" i="21"/>
  <c r="I7" i="21"/>
  <c r="I8" i="21"/>
  <c r="I3" i="21"/>
  <c r="I5" i="21"/>
  <c r="I9" i="21"/>
  <c r="I6" i="7" l="1"/>
  <c r="I12" i="7"/>
  <c r="I13" i="7"/>
  <c r="I14" i="7"/>
  <c r="I5" i="7" l="1"/>
  <c r="I6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I9" i="4"/>
  <c r="I3" i="4"/>
  <c r="I8" i="4"/>
  <c r="I7" i="4"/>
  <c r="I5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5" i="8"/>
  <c r="I4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7" i="16"/>
  <c r="I9" i="16"/>
  <c r="I3" i="16"/>
  <c r="I4" i="16"/>
  <c r="I5" i="16"/>
  <c r="I6" i="16"/>
  <c r="I8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I9" i="6"/>
  <c r="I7" i="6"/>
  <c r="I5" i="6"/>
  <c r="I6" i="6"/>
  <c r="I3" i="6"/>
  <c r="I8" i="6"/>
  <c r="I4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4" i="2"/>
  <c r="I10" i="2"/>
  <c r="I6" i="2"/>
  <c r="I3" i="2"/>
  <c r="I8" i="2"/>
  <c r="I7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5" i="2"/>
</calcChain>
</file>

<file path=xl/sharedStrings.xml><?xml version="1.0" encoding="utf-8"?>
<sst xmlns="http://schemas.openxmlformats.org/spreadsheetml/2006/main" count="812" uniqueCount="196">
  <si>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</si>
  <si>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</si>
  <si>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</si>
  <si>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</si>
  <si>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</si>
  <si>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</si>
  <si>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</si>
  <si>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</si>
  <si>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</si>
  <si>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</si>
  <si>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</si>
  <si>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</si>
  <si>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</si>
  <si>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</si>
  <si>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</si>
  <si>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</si>
  <si>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</si>
  <si>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</si>
  <si>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</si>
  <si>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</si>
  <si>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</si>
  <si>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</si>
  <si>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</si>
  <si>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</si>
  <si>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</si>
  <si>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</si>
  <si>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</si>
  <si>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</si>
  <si>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</si>
  <si>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</si>
  <si>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</si>
  <si>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</si>
  <si>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</si>
  <si>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</si>
  <si>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</si>
  <si>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</si>
  <si>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</si>
  <si>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</si>
  <si>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</si>
  <si>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</si>
  <si>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</si>
  <si>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</si>
  <si>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</si>
  <si>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</si>
  <si>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</si>
  <si>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</si>
  <si>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</si>
  <si>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</si>
  <si>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</si>
  <si>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</si>
  <si>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</si>
  <si>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</si>
  <si>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</si>
  <si>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</si>
  <si>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</si>
  <si>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</si>
  <si>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</si>
  <si>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</si>
  <si>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</si>
  <si>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</si>
  <si>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</si>
  <si>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</si>
  <si>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</si>
  <si>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</si>
  <si>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</si>
  <si>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</si>
  <si>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</si>
  <si>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</si>
  <si>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</si>
  <si>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</si>
  <si>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</si>
  <si>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</si>
  <si>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</si>
  <si>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</si>
  <si>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</si>
  <si>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</si>
  <si>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</si>
  <si>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</si>
  <si>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</si>
  <si>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</si>
  <si>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</si>
  <si>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Budapest</t>
  </si>
  <si>
    <t>Budapest, 1143. Mexikói út 21-23.</t>
  </si>
  <si>
    <t>2022. XI. 11.</t>
  </si>
  <si>
    <t>Dósa-Baranics Dea</t>
  </si>
  <si>
    <t>Korondi Balázs</t>
  </si>
  <si>
    <t>2008.</t>
  </si>
  <si>
    <t>Nagy Balázs</t>
  </si>
  <si>
    <t>Farkas Ákos</t>
  </si>
  <si>
    <t>2010.</t>
  </si>
  <si>
    <t>Szakály Borisz</t>
  </si>
  <si>
    <t>2009.</t>
  </si>
  <si>
    <t>Szőnyi Sarolta</t>
  </si>
  <si>
    <t>Hadnagy Viktória</t>
  </si>
  <si>
    <t>Ilic Teodor</t>
  </si>
  <si>
    <t>Keresztesi Zsófia</t>
  </si>
  <si>
    <t>Komlós Diána</t>
  </si>
  <si>
    <t>Mucsányi Csenge</t>
  </si>
  <si>
    <t>Mihalkó Lili</t>
  </si>
  <si>
    <t>Vincze Kata</t>
  </si>
  <si>
    <t>Worrel Anna</t>
  </si>
  <si>
    <t>Lebovics Sára</t>
  </si>
  <si>
    <t>Herman Balázs</t>
  </si>
  <si>
    <t>Hábel Barna</t>
  </si>
  <si>
    <t>Bertalan Ciprián</t>
  </si>
  <si>
    <t>Diósi Tamás</t>
  </si>
  <si>
    <t>Marossy Noé</t>
  </si>
  <si>
    <t>Büki Csaba</t>
  </si>
  <si>
    <t>Halász Dániel</t>
  </si>
  <si>
    <t>Mihalik Ingrid</t>
  </si>
  <si>
    <t>Szász Bence</t>
  </si>
  <si>
    <t>Knizner Kata Krisztina</t>
  </si>
  <si>
    <t>Pully Elizabet Vivien</t>
  </si>
  <si>
    <t>Varga Tamás</t>
  </si>
  <si>
    <t>Gyöngyösi Csenge</t>
  </si>
  <si>
    <t>Tokaji Dóra</t>
  </si>
  <si>
    <t>Bojtor Barnabás Levente</t>
  </si>
  <si>
    <t>Hegyi Szilárd</t>
  </si>
  <si>
    <t>Kiss-Vámosi Ádám</t>
  </si>
  <si>
    <t>Kispál Bernát</t>
  </si>
  <si>
    <t>Marton Tamás</t>
  </si>
  <si>
    <t>Ivánka Csongor</t>
  </si>
  <si>
    <t>Benkő Áron</t>
  </si>
  <si>
    <t>Leopold Zoltán</t>
  </si>
  <si>
    <t>Lepold Milán</t>
  </si>
  <si>
    <t>Kis-Vámosi Zsombor</t>
  </si>
  <si>
    <t>Béres Benjamin</t>
  </si>
  <si>
    <t>Budapest Bajnokság</t>
  </si>
  <si>
    <t>Budapest,</t>
  </si>
  <si>
    <t>Budapest, 2022. november 11.</t>
  </si>
  <si>
    <t>xx</t>
  </si>
  <si>
    <t>Zakár Emma</t>
  </si>
  <si>
    <t>Ravaille Maxime</t>
  </si>
  <si>
    <t>Szatmári Szabolcs Zoltán </t>
  </si>
  <si>
    <t>Kovács Boglárka</t>
  </si>
  <si>
    <t>Gosztola Gergő</t>
  </si>
  <si>
    <t>Weöres Sándor Gimnázium (IX)</t>
  </si>
  <si>
    <t>Német Nemezetiségi Gimnázium és Kollégium (XX.)</t>
  </si>
  <si>
    <t>DNG Német Nemzetiségi Gimnázium és Kollégium (XX)</t>
  </si>
  <si>
    <t>Weöres Sándor álalános Iskola és Gimnázium (IX)</t>
  </si>
  <si>
    <t>Darus utcai Magyar-Német Két Tannyelvű Általánosiskola (XVIII.)</t>
  </si>
  <si>
    <t>ELTE Trefort Ágoston Általánosiskola és Gyakorló Gimnázium (VIII.)</t>
  </si>
  <si>
    <t>Nagy László Általánosiskola és Gimnázium (XX.)</t>
  </si>
  <si>
    <t>Kölcsey Ferenc Általánosiskola (XXI.)</t>
  </si>
  <si>
    <t>Kossuth Lajos Gimnázium (XX)</t>
  </si>
  <si>
    <t>Vigh Nikolett</t>
  </si>
  <si>
    <t>Darus utcai Magyar_német Két Tannyelvű Áisk. (XVIII.)</t>
  </si>
  <si>
    <t>BGSZC Pesterzsébeti Gimnázium (XX.)</t>
  </si>
  <si>
    <t>Kossuth Lajos Gimnázium (XX.)</t>
  </si>
  <si>
    <t>Budenz József Általános Iskola (II.)</t>
  </si>
  <si>
    <t>Budapest XIII. Kerületi Vizafogó Általános Iskola (XIII.)</t>
  </si>
  <si>
    <t>Bolyai János Müszaki szakgimnázium (XIII.)</t>
  </si>
  <si>
    <t>Lónyay Utcai Református Gimnázium és Kollégium (IX.)</t>
  </si>
  <si>
    <t>Kosztolányi Dezső Általános Iskola (IX.)</t>
  </si>
  <si>
    <t>Újlak Utcai Általános Iskola (XII.)</t>
  </si>
  <si>
    <t>Újpesti Karinthy Frigyes Magyar-Angol Két Tanítási Nyelvű Általános Iskola (IV.)</t>
  </si>
  <si>
    <t>Keresztúri Dezső Általános Iskola (X.)</t>
  </si>
  <si>
    <t>Kassa utcai Általános Iskola (XVIII.)</t>
  </si>
  <si>
    <t>Kosztolányi Dezső Általános Iskola (I.)</t>
  </si>
  <si>
    <t>Közgazdasági Politechnikum Alternatív Gimnázium (IX.)</t>
  </si>
  <si>
    <t>Szent-Györgyi Albert Gimnázium (IX.)</t>
  </si>
  <si>
    <t>Regőczi Ambrus</t>
  </si>
  <si>
    <t>Weörös Sándor Gimnázium (IX.)</t>
  </si>
  <si>
    <t>BMSZC Than Károly Ökoiskola és Technikum (II.)</t>
  </si>
  <si>
    <t xml:space="preserve">Zugligeti Általános Iskola ( XII.) </t>
  </si>
  <si>
    <t>Than Károly Őkoiskola (II.)</t>
  </si>
  <si>
    <t>Jókai Mór Általános Iskola  (XVI.)</t>
  </si>
  <si>
    <t>Lauder Javne Iskola (II.)</t>
  </si>
  <si>
    <t>Kodály Zoltán Általános Iskola és Gimnázium (II.)</t>
  </si>
  <si>
    <t>Csanádi Árpád Általános Iskola (XIV.)</t>
  </si>
  <si>
    <t>Hunyadi János Ének-Zenei Általános Iskola (XIV.)</t>
  </si>
  <si>
    <t>Corvin Mátyás Gimnázium (XVI.)</t>
  </si>
  <si>
    <t>Újpesti Kéttannyelvű Műszaki Technikum (IV.)</t>
  </si>
  <si>
    <t>Budapest - Fasori Evangélikus Gimnázium (VII.)</t>
  </si>
  <si>
    <t>Krúdy Gyula Angol-Magyar Kéttanítási Nyelvű Általános Iskola  (III.)</t>
  </si>
  <si>
    <t>The British International School Budapest (III.)</t>
  </si>
  <si>
    <t>Rákoscsabai Jókai Mór Általános Iskola (XVII.)</t>
  </si>
  <si>
    <t>Derkovits Gyula Általános Iskola (VI.)</t>
  </si>
  <si>
    <t xml:space="preserve"> Balassy Bálint Nyolc Általános Iskola (XVII.)</t>
  </si>
  <si>
    <t>Sztehlo Gábor Evangélikus Óvóda és Álltalánosiskola és Gimnázium (XVIII)</t>
  </si>
  <si>
    <t>Alternatív Közgazdasági Gimnázium (III.)</t>
  </si>
  <si>
    <t>Szöllősi Nikolett Írisz</t>
  </si>
  <si>
    <t>Versenyengedélyszám:</t>
  </si>
  <si>
    <t>410/C-11/07/2022</t>
  </si>
  <si>
    <t>tanulókat nevezi a Magyar Sportlövők Szövetsége 2022/23 évi Általános és Középiskolák  Országos Bajnokságára.</t>
  </si>
  <si>
    <t>Zárltirányzékú Légpuska 20 lövéses - Fiú "középiskolás" kategória - EGYÉNI</t>
  </si>
  <si>
    <t>Zárttirányzékú Légpuska 20 lövéses - Fiú "középiskolás" kategória - CSAPAT</t>
  </si>
  <si>
    <t>Nevezés - Budapest</t>
  </si>
  <si>
    <t>A Magyar Sportlövők Szövetsége Budapesti Sportlövő Szövetsége a budapesti döntőn elért eredményeik alapján a következő</t>
  </si>
  <si>
    <t>4.</t>
  </si>
  <si>
    <t>5.</t>
  </si>
  <si>
    <t>6.</t>
  </si>
  <si>
    <t>DNS</t>
  </si>
  <si>
    <t>Budapest, 2022. 11.11.</t>
  </si>
  <si>
    <t>Prágai Patrik BSSZ elnök sk</t>
  </si>
  <si>
    <t>Kissné Oroszi Edit BSSZ főtitkár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</si>
</sst>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1"/>
      <color rgb="FF262626"/>
      <name val="Arial"/>
      <family val="2"/>
      <charset val="238"/>
    </font>
    <font>
      <b/>
      <sz val="11"/>
      <color rgb="FF262626"/>
      <name val="Arial"/>
      <family val="2"/>
      <charset val="238"/>
    </font>
    <font>
      <b/>
      <sz val="12"/>
      <name val="Arial CE"/>
      <charset val="238"/>
    </font>
    <font>
      <strike/>
      <sz val="10"/>
      <name val="Arial CE"/>
      <charset val="238"/>
    </font>
    <font>
      <strike/>
      <sz val="12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  <font>
      <b/>
      <sz val="10"/>
      <color rgb="FF0000FF"/>
      <name val="Arial"/>
      <family val="2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7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41" fillId="0" borderId="0" xfId="0" applyFont="1"/>
    <xf numFmtId="0" fontId="29" fillId="0" borderId="0" xfId="0" applyFont="1"/>
    <xf numFmtId="0" fontId="42" fillId="0" borderId="0" xfId="0" applyFont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6" fillId="0" borderId="1" xfId="0" applyFont="1" applyBorder="1"/>
    <xf numFmtId="0" fontId="43" fillId="0" borderId="1" xfId="0" applyFont="1" applyBorder="1" applyAlignment="1">
      <alignment horizontal="left" vertical="center"/>
    </xf>
    <xf numFmtId="0" fontId="44" fillId="0" borderId="1" xfId="0" applyFont="1" applyBorder="1"/>
    <xf numFmtId="0" fontId="45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2" fillId="0" borderId="1" xfId="0" applyFont="1" applyBorder="1"/>
    <xf numFmtId="0" fontId="26" fillId="4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41" fillId="0" borderId="1" xfId="0" applyFont="1" applyBorder="1"/>
    <xf numFmtId="0" fontId="0" fillId="4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0" fillId="0" borderId="0" xfId="0"/>
    <xf numFmtId="0" fontId="46" fillId="0" borderId="0" xfId="0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3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6" fillId="0" borderId="0" xfId="0" applyFont="1"/>
    <xf numFmtId="0" fontId="50" fillId="0" borderId="0" xfId="0" applyFont="1"/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6" fillId="0" borderId="0" xfId="0" applyFo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/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/>
    <xf numFmtId="0" fontId="40" fillId="0" borderId="0" xfId="0" applyFont="1" applyAlignment="1">
      <alignment horizontal="center" wrapText="1"/>
    </xf>
    <xf numFmtId="0" fontId="33" fillId="0" borderId="0" xfId="0" applyFont="1"/>
  </cellXfs>
  <cellStyles count="4">
    <cellStyle name="Excel Built-in Normal" xfId="1"/>
    <cellStyle name="Normál" xfId="0" builtinId="0"/>
    <cellStyle name="Normál 2" xfId="2"/>
    <cellStyle name="Normál 2 2" xfId="3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ortloveszet_b&#225;cs-kiskun_megyeieredm&#233;nyjegyz&#233;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Lpu_Fiú_20"/>
      <sheetName val="KI_Lpu_Fiú_20"/>
      <sheetName val="Áik_Zlpu_Fiú_20 "/>
      <sheetName val="KI_Zlpu_Fiú_20 "/>
      <sheetName val="Áik_Lpu_Leány_20"/>
      <sheetName val="KI_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5)egyéni"/>
      <sheetName val="Oklevél(állóA5)csapat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5" workbookViewId="0">
      <selection activeCell="G40" sqref="G40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30" t="s">
        <v>15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24" customFormat="1" ht="12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s="24" customFormat="1" ht="23.25" x14ac:dyDescent="0.35">
      <c r="A3" s="131" t="s">
        <v>74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4" customFormat="1" ht="115.5" customHeight="1" x14ac:dyDescent="0.35">
      <c r="A4" s="132" t="s">
        <v>68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24" customFormat="1" ht="23.25" x14ac:dyDescent="0.35">
      <c r="A5" s="131" t="s">
        <v>69</v>
      </c>
      <c r="B5" s="131"/>
      <c r="C5" s="131"/>
      <c r="D5" s="131"/>
      <c r="E5" s="131"/>
      <c r="F5" s="136"/>
      <c r="G5" s="136"/>
      <c r="H5" s="136"/>
      <c r="I5" s="136"/>
      <c r="J5" s="136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35"/>
      <c r="B21" s="135"/>
      <c r="C21" s="135"/>
      <c r="D21" s="135"/>
      <c r="E21" s="135"/>
      <c r="F21" s="135"/>
      <c r="G21" s="135"/>
      <c r="H21" s="135"/>
      <c r="I21" s="135"/>
      <c r="J21" s="135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31"/>
      <c r="B23" s="131"/>
      <c r="C23" s="131"/>
      <c r="D23" s="131"/>
      <c r="E23" s="131"/>
      <c r="F23" s="131"/>
      <c r="G23" s="131"/>
      <c r="H23" s="131"/>
      <c r="I23" s="131"/>
      <c r="J23" s="131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34"/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21" ht="12.75" customHeight="1" x14ac:dyDescent="0.2"/>
    <row r="27" spans="1:21" s="26" customFormat="1" ht="18" customHeight="1" x14ac:dyDescent="0.35">
      <c r="A27" s="134"/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21" s="18" customFormat="1" ht="26.25" customHeight="1" x14ac:dyDescent="0.4">
      <c r="A28" s="85"/>
      <c r="B28" s="89" t="s">
        <v>76</v>
      </c>
      <c r="C28" s="89"/>
      <c r="D28" s="89"/>
      <c r="E28" s="90" t="s">
        <v>81</v>
      </c>
      <c r="H28"/>
      <c r="I28"/>
      <c r="J28" s="19"/>
      <c r="L28" s="85"/>
      <c r="M28" s="85"/>
      <c r="N28" s="85"/>
      <c r="O28" s="85"/>
      <c r="P28" s="85"/>
      <c r="Q28" s="85"/>
      <c r="R28"/>
      <c r="S28" s="85"/>
      <c r="T28" s="85"/>
      <c r="U28"/>
    </row>
    <row r="29" spans="1:21" ht="23.25" x14ac:dyDescent="0.35">
      <c r="A29" s="67"/>
      <c r="B29" s="67"/>
      <c r="C29" s="67"/>
      <c r="D29" s="67"/>
      <c r="E29" s="67"/>
    </row>
    <row r="30" spans="1:21" ht="26.25" x14ac:dyDescent="0.4">
      <c r="A30" s="83"/>
      <c r="B30" s="27" t="s">
        <v>75</v>
      </c>
      <c r="C30" s="27"/>
      <c r="D30" s="27"/>
      <c r="E30" s="90" t="s">
        <v>82</v>
      </c>
      <c r="H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1" ht="23.25" x14ac:dyDescent="0.35">
      <c r="A31" s="67"/>
      <c r="B31" s="67"/>
      <c r="C31" s="67"/>
      <c r="D31" s="67"/>
      <c r="E31" s="67"/>
    </row>
    <row r="32" spans="1:21" ht="26.25" x14ac:dyDescent="0.4">
      <c r="A32" s="84"/>
      <c r="B32" s="69" t="s">
        <v>77</v>
      </c>
      <c r="C32" s="69"/>
      <c r="D32" s="69"/>
      <c r="E32" s="90" t="s">
        <v>83</v>
      </c>
      <c r="H32"/>
      <c r="L32" s="84"/>
      <c r="M32" s="84"/>
      <c r="N32" s="84"/>
      <c r="O32" s="84"/>
      <c r="P32" s="84"/>
      <c r="Q32" s="84"/>
      <c r="R32" s="84"/>
      <c r="S32" s="84"/>
      <c r="T32" s="84"/>
    </row>
    <row r="33" spans="1:15" x14ac:dyDescent="0.2">
      <c r="A33" s="68"/>
      <c r="B33" s="68"/>
      <c r="C33" s="68"/>
      <c r="D33" s="68"/>
      <c r="E33" s="68"/>
    </row>
    <row r="34" spans="1:15" ht="23.25" x14ac:dyDescent="0.35">
      <c r="A34" s="69"/>
      <c r="B34" s="118" t="s">
        <v>182</v>
      </c>
      <c r="C34" s="118"/>
      <c r="D34" s="119"/>
      <c r="E34" s="119"/>
      <c r="F34" s="120"/>
      <c r="G34" s="121" t="s">
        <v>183</v>
      </c>
      <c r="H34" s="122"/>
      <c r="I34" s="119"/>
      <c r="L34" s="69"/>
      <c r="O34" s="69"/>
    </row>
    <row r="36" spans="1:15" ht="23.25" x14ac:dyDescent="0.35">
      <c r="E36" s="69" t="s">
        <v>7</v>
      </c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:B8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98" t="s">
        <v>85</v>
      </c>
      <c r="C3" s="51" t="s">
        <v>86</v>
      </c>
      <c r="D3" s="34" t="s">
        <v>81</v>
      </c>
      <c r="E3" s="51" t="s">
        <v>164</v>
      </c>
      <c r="F3" s="43" t="s">
        <v>81</v>
      </c>
      <c r="G3" s="29">
        <v>87</v>
      </c>
      <c r="H3" s="29">
        <v>87</v>
      </c>
      <c r="I3" s="30">
        <f t="shared" ref="I3:I10" si="0">SUM(G3:H3)</f>
        <v>174</v>
      </c>
    </row>
    <row r="4" spans="1:10" ht="15.75" x14ac:dyDescent="0.2">
      <c r="A4" s="28">
        <v>2</v>
      </c>
      <c r="B4" s="98" t="s">
        <v>87</v>
      </c>
      <c r="C4" s="51" t="s">
        <v>86</v>
      </c>
      <c r="D4" s="34" t="s">
        <v>81</v>
      </c>
      <c r="E4" s="51" t="s">
        <v>165</v>
      </c>
      <c r="F4" s="43" t="s">
        <v>81</v>
      </c>
      <c r="G4" s="29">
        <v>84</v>
      </c>
      <c r="H4" s="29">
        <v>86</v>
      </c>
      <c r="I4" s="30">
        <f t="shared" si="0"/>
        <v>170</v>
      </c>
    </row>
    <row r="5" spans="1:10" ht="15.75" x14ac:dyDescent="0.2">
      <c r="A5" s="28">
        <v>3</v>
      </c>
      <c r="B5" s="95" t="s">
        <v>118</v>
      </c>
      <c r="C5" s="31">
        <v>2008</v>
      </c>
      <c r="D5" s="34" t="s">
        <v>81</v>
      </c>
      <c r="E5" s="33" t="s">
        <v>156</v>
      </c>
      <c r="F5" s="43" t="s">
        <v>81</v>
      </c>
      <c r="G5" s="29">
        <v>81</v>
      </c>
      <c r="H5" s="29">
        <v>88</v>
      </c>
      <c r="I5" s="30">
        <f t="shared" si="0"/>
        <v>169</v>
      </c>
    </row>
    <row r="6" spans="1:10" ht="15.75" x14ac:dyDescent="0.2">
      <c r="A6" s="28">
        <v>4</v>
      </c>
      <c r="B6" s="95" t="s">
        <v>132</v>
      </c>
      <c r="C6" s="31">
        <v>2008</v>
      </c>
      <c r="D6" s="34" t="s">
        <v>81</v>
      </c>
      <c r="E6" s="33" t="s">
        <v>168</v>
      </c>
      <c r="F6" s="43" t="s">
        <v>81</v>
      </c>
      <c r="G6" s="29">
        <v>77</v>
      </c>
      <c r="H6" s="29">
        <v>79</v>
      </c>
      <c r="I6" s="30">
        <f t="shared" si="0"/>
        <v>156</v>
      </c>
    </row>
    <row r="7" spans="1:10" ht="15.75" x14ac:dyDescent="0.2">
      <c r="A7" s="28">
        <v>5</v>
      </c>
      <c r="B7" s="98" t="s">
        <v>90</v>
      </c>
      <c r="C7" s="51" t="s">
        <v>91</v>
      </c>
      <c r="D7" s="34" t="s">
        <v>81</v>
      </c>
      <c r="E7" s="51" t="s">
        <v>170</v>
      </c>
      <c r="F7" s="43" t="s">
        <v>81</v>
      </c>
      <c r="G7" s="29">
        <v>76</v>
      </c>
      <c r="H7" s="29">
        <v>77</v>
      </c>
      <c r="I7" s="30">
        <f t="shared" si="0"/>
        <v>153</v>
      </c>
    </row>
    <row r="8" spans="1:10" ht="15.75" x14ac:dyDescent="0.2">
      <c r="A8" s="28">
        <v>6</v>
      </c>
      <c r="B8" s="95" t="s">
        <v>135</v>
      </c>
      <c r="C8" s="31">
        <v>2010</v>
      </c>
      <c r="D8" s="34" t="s">
        <v>81</v>
      </c>
      <c r="E8" s="33" t="s">
        <v>169</v>
      </c>
      <c r="F8" s="43" t="s">
        <v>81</v>
      </c>
      <c r="G8" s="29">
        <v>71</v>
      </c>
      <c r="H8" s="29">
        <v>78</v>
      </c>
      <c r="I8" s="30">
        <f t="shared" si="0"/>
        <v>149</v>
      </c>
    </row>
    <row r="9" spans="1:10" ht="15.75" x14ac:dyDescent="0.2">
      <c r="A9" s="28">
        <v>7</v>
      </c>
      <c r="B9" s="111" t="s">
        <v>94</v>
      </c>
      <c r="C9" s="51" t="s">
        <v>91</v>
      </c>
      <c r="D9" s="34" t="s">
        <v>81</v>
      </c>
      <c r="E9" s="51" t="s">
        <v>167</v>
      </c>
      <c r="F9" s="43" t="s">
        <v>81</v>
      </c>
      <c r="G9" s="29">
        <v>74</v>
      </c>
      <c r="H9" s="29">
        <v>73</v>
      </c>
      <c r="I9" s="30">
        <f t="shared" si="0"/>
        <v>147</v>
      </c>
    </row>
    <row r="10" spans="1:10" ht="15.75" x14ac:dyDescent="0.2">
      <c r="A10" s="28">
        <v>8</v>
      </c>
      <c r="B10" s="100" t="s">
        <v>88</v>
      </c>
      <c r="C10" s="51" t="s">
        <v>89</v>
      </c>
      <c r="D10" s="34" t="s">
        <v>81</v>
      </c>
      <c r="E10" s="51" t="s">
        <v>166</v>
      </c>
      <c r="F10" s="43"/>
      <c r="G10" s="29"/>
      <c r="H10" s="29"/>
      <c r="I10" s="30">
        <f t="shared" si="0"/>
        <v>0</v>
      </c>
      <c r="J10" s="9" t="s">
        <v>192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ref="I11:I27" si="1">SUM(G11:H11)</f>
        <v>0</v>
      </c>
      <c r="J11" s="9" t="s">
        <v>192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1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1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1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1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1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1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1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1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1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1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1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1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1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1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1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1"/>
        <v>0</v>
      </c>
    </row>
    <row r="30" spans="1:9" ht="15.75" x14ac:dyDescent="0.2">
      <c r="A30" s="1" t="s">
        <v>52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2">
        <f t="shared" ref="I34:I36" si="2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2">
        <f t="shared" si="2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2">
        <f t="shared" si="2"/>
        <v>0</v>
      </c>
    </row>
    <row r="37" spans="1:9" ht="15.75" x14ac:dyDescent="0.2">
      <c r="C37" s="3"/>
      <c r="D37" s="3"/>
      <c r="E37" s="3"/>
      <c r="F37" s="3"/>
      <c r="G37" s="3"/>
      <c r="H37" s="3"/>
      <c r="I37" s="82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2">
        <f t="shared" ref="I40:I42" si="3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2">
        <f t="shared" si="3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2">
        <f t="shared" si="3"/>
        <v>0</v>
      </c>
    </row>
    <row r="43" spans="1:9" ht="15.75" x14ac:dyDescent="0.2">
      <c r="C43" s="3"/>
      <c r="D43" s="3"/>
      <c r="E43" s="3"/>
      <c r="F43" s="3"/>
      <c r="G43" s="3"/>
      <c r="H43" s="3"/>
      <c r="I43" s="82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2">
        <f t="shared" ref="I46:I48" si="4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2">
        <f t="shared" si="4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2">
        <f t="shared" si="4"/>
        <v>0</v>
      </c>
    </row>
    <row r="49" spans="3:9" ht="15.75" x14ac:dyDescent="0.2">
      <c r="C49" s="3"/>
      <c r="D49" s="3"/>
      <c r="E49" s="3"/>
      <c r="F49" s="3"/>
      <c r="G49" s="3"/>
      <c r="H49" s="3"/>
      <c r="I49" s="82">
        <f>SUM(I46:I48)</f>
        <v>0</v>
      </c>
    </row>
  </sheetData>
  <sortState ref="B3:I10">
    <sortCondition descending="1" ref="I3:I10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5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96" t="s">
        <v>102</v>
      </c>
      <c r="C3" s="49">
        <v>2007</v>
      </c>
      <c r="D3" s="50" t="s">
        <v>81</v>
      </c>
      <c r="E3" s="55" t="s">
        <v>172</v>
      </c>
      <c r="F3" s="50" t="s">
        <v>81</v>
      </c>
      <c r="G3" s="29">
        <v>87</v>
      </c>
      <c r="H3" s="29">
        <v>86</v>
      </c>
      <c r="I3" s="30">
        <f>SUM(G3:H3)</f>
        <v>173</v>
      </c>
    </row>
    <row r="4" spans="1:9" ht="15.75" x14ac:dyDescent="0.25">
      <c r="A4" s="28">
        <v>2</v>
      </c>
      <c r="B4" s="104" t="s">
        <v>133</v>
      </c>
      <c r="C4" s="31">
        <v>2007</v>
      </c>
      <c r="D4" s="43" t="s">
        <v>81</v>
      </c>
      <c r="E4" s="107" t="s">
        <v>163</v>
      </c>
      <c r="F4" s="50" t="s">
        <v>81</v>
      </c>
      <c r="G4" s="29">
        <v>76</v>
      </c>
      <c r="H4" s="29">
        <v>82</v>
      </c>
      <c r="I4" s="30">
        <f>SUM(G4:H4)</f>
        <v>158</v>
      </c>
    </row>
    <row r="5" spans="1:9" ht="15.75" x14ac:dyDescent="0.2">
      <c r="A5" s="28">
        <v>3</v>
      </c>
      <c r="B5" s="112" t="s">
        <v>126</v>
      </c>
      <c r="C5" s="29">
        <v>2006</v>
      </c>
      <c r="D5" s="50" t="s">
        <v>81</v>
      </c>
      <c r="E5" s="113" t="s">
        <v>171</v>
      </c>
      <c r="F5" s="50" t="s">
        <v>81</v>
      </c>
      <c r="G5" s="29">
        <v>65</v>
      </c>
      <c r="H5" s="29">
        <v>60</v>
      </c>
      <c r="I5" s="30">
        <f>SUM(G5:H5)</f>
        <v>125</v>
      </c>
    </row>
    <row r="6" spans="1:9" ht="15.75" x14ac:dyDescent="0.2">
      <c r="A6" s="28">
        <v>4</v>
      </c>
      <c r="B6" s="44"/>
      <c r="C6" s="29"/>
      <c r="D6" s="50"/>
      <c r="E6" s="44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G37" s="3"/>
      <c r="H37" s="3"/>
      <c r="I37" s="82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G43" s="3"/>
      <c r="H43" s="3"/>
      <c r="I43" s="82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G49" s="3"/>
      <c r="H49" s="3"/>
      <c r="I49" s="82">
        <f>SUM(I46:I48)</f>
        <v>0</v>
      </c>
    </row>
  </sheetData>
  <sortState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3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9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98" t="s">
        <v>96</v>
      </c>
      <c r="C3" s="51" t="s">
        <v>86</v>
      </c>
      <c r="D3" s="34"/>
      <c r="E3" s="51" t="s">
        <v>175</v>
      </c>
      <c r="F3" s="33" t="s">
        <v>81</v>
      </c>
      <c r="G3" s="29">
        <v>87</v>
      </c>
      <c r="H3" s="110">
        <v>87</v>
      </c>
      <c r="I3" s="30">
        <f t="shared" ref="I3:I9" si="0">SUM(G3:H3)</f>
        <v>174</v>
      </c>
    </row>
    <row r="4" spans="1:9" ht="15.75" x14ac:dyDescent="0.2">
      <c r="A4" s="28">
        <v>2</v>
      </c>
      <c r="B4" s="98" t="s">
        <v>92</v>
      </c>
      <c r="C4" s="51" t="s">
        <v>91</v>
      </c>
      <c r="D4" s="109"/>
      <c r="E4" s="51" t="s">
        <v>173</v>
      </c>
      <c r="F4" s="33" t="s">
        <v>81</v>
      </c>
      <c r="G4" s="29">
        <v>89</v>
      </c>
      <c r="H4" s="29">
        <v>85</v>
      </c>
      <c r="I4" s="30">
        <f t="shared" si="0"/>
        <v>174</v>
      </c>
    </row>
    <row r="5" spans="1:9" ht="15.75" x14ac:dyDescent="0.2">
      <c r="A5" s="28">
        <v>4</v>
      </c>
      <c r="B5" s="98" t="s">
        <v>99</v>
      </c>
      <c r="C5" s="51" t="s">
        <v>91</v>
      </c>
      <c r="D5" s="51"/>
      <c r="E5" s="33" t="s">
        <v>178</v>
      </c>
      <c r="F5" s="33" t="s">
        <v>81</v>
      </c>
      <c r="G5" s="29">
        <v>87</v>
      </c>
      <c r="H5" s="29">
        <v>86</v>
      </c>
      <c r="I5" s="30">
        <f t="shared" si="0"/>
        <v>173</v>
      </c>
    </row>
    <row r="6" spans="1:9" ht="15.75" x14ac:dyDescent="0.2">
      <c r="A6" s="28">
        <v>5</v>
      </c>
      <c r="B6" s="98" t="s">
        <v>93</v>
      </c>
      <c r="C6" s="51" t="s">
        <v>86</v>
      </c>
      <c r="E6" s="51" t="s">
        <v>174</v>
      </c>
      <c r="F6" s="33" t="s">
        <v>81</v>
      </c>
      <c r="G6" s="29">
        <v>84</v>
      </c>
      <c r="H6" s="29">
        <v>86</v>
      </c>
      <c r="I6" s="30">
        <f t="shared" si="0"/>
        <v>170</v>
      </c>
    </row>
    <row r="7" spans="1:9" ht="15.75" x14ac:dyDescent="0.2">
      <c r="A7" s="28">
        <v>6</v>
      </c>
      <c r="B7" s="98" t="s">
        <v>98</v>
      </c>
      <c r="C7" s="51" t="s">
        <v>86</v>
      </c>
      <c r="D7" s="51"/>
      <c r="E7" s="33" t="s">
        <v>177</v>
      </c>
      <c r="F7" s="33" t="s">
        <v>81</v>
      </c>
      <c r="G7" s="29">
        <v>76</v>
      </c>
      <c r="H7" s="29">
        <v>84</v>
      </c>
      <c r="I7" s="30">
        <f t="shared" si="0"/>
        <v>160</v>
      </c>
    </row>
    <row r="8" spans="1:9" ht="15.75" x14ac:dyDescent="0.2">
      <c r="A8" s="28">
        <v>7</v>
      </c>
      <c r="B8" s="111" t="s">
        <v>97</v>
      </c>
      <c r="C8" s="51" t="s">
        <v>89</v>
      </c>
      <c r="D8" s="51"/>
      <c r="E8" s="33" t="s">
        <v>176</v>
      </c>
      <c r="F8" s="33" t="s">
        <v>81</v>
      </c>
      <c r="G8" s="29">
        <v>79</v>
      </c>
      <c r="H8" s="29">
        <v>75</v>
      </c>
      <c r="I8" s="30">
        <f t="shared" si="0"/>
        <v>154</v>
      </c>
    </row>
    <row r="9" spans="1:9" ht="15.75" x14ac:dyDescent="0.2">
      <c r="A9" s="28">
        <v>8</v>
      </c>
      <c r="B9" s="111" t="s">
        <v>95</v>
      </c>
      <c r="C9" s="51" t="s">
        <v>89</v>
      </c>
      <c r="D9" s="51"/>
      <c r="E9" s="33" t="s">
        <v>157</v>
      </c>
      <c r="F9" s="33" t="s">
        <v>81</v>
      </c>
      <c r="G9" s="29">
        <v>56</v>
      </c>
      <c r="H9" s="29">
        <v>44</v>
      </c>
      <c r="I9" s="30">
        <f t="shared" si="0"/>
        <v>100</v>
      </c>
    </row>
    <row r="10" spans="1:9" ht="15.75" x14ac:dyDescent="0.2">
      <c r="A10" s="28">
        <v>9</v>
      </c>
      <c r="B10" s="101"/>
      <c r="C10" s="31"/>
      <c r="D10" s="33"/>
      <c r="E10" s="33"/>
      <c r="F10" s="33"/>
      <c r="G10" s="29"/>
      <c r="H10" s="29"/>
      <c r="I10" s="30">
        <f t="shared" ref="I10:I26" si="1">SUM(G10:H10)</f>
        <v>0</v>
      </c>
    </row>
    <row r="11" spans="1:9" ht="15.75" x14ac:dyDescent="0.2">
      <c r="A11" s="28">
        <v>10</v>
      </c>
      <c r="F11" s="33"/>
      <c r="G11" s="29"/>
      <c r="H11" s="29"/>
      <c r="I11" s="30">
        <f t="shared" si="1"/>
        <v>0</v>
      </c>
    </row>
    <row r="12" spans="1:9" ht="15.75" x14ac:dyDescent="0.2">
      <c r="A12" s="28">
        <v>11</v>
      </c>
      <c r="B12" s="32"/>
      <c r="C12" s="31"/>
      <c r="D12" s="33"/>
      <c r="E12" s="33"/>
      <c r="F12" s="33"/>
      <c r="G12" s="29"/>
      <c r="H12" s="29"/>
      <c r="I12" s="30">
        <f t="shared" si="1"/>
        <v>0</v>
      </c>
    </row>
    <row r="13" spans="1:9" ht="15.75" x14ac:dyDescent="0.2">
      <c r="A13" s="28">
        <v>12</v>
      </c>
      <c r="B13" s="32"/>
      <c r="C13" s="31"/>
      <c r="D13" s="33"/>
      <c r="E13" s="33"/>
      <c r="F13" s="33"/>
      <c r="G13" s="29"/>
      <c r="H13" s="29"/>
      <c r="I13" s="30">
        <f t="shared" si="1"/>
        <v>0</v>
      </c>
    </row>
    <row r="14" spans="1:9" ht="15.75" x14ac:dyDescent="0.2">
      <c r="A14" s="28">
        <v>13</v>
      </c>
      <c r="B14" s="32"/>
      <c r="C14" s="31"/>
      <c r="D14" s="33"/>
      <c r="E14" s="33"/>
      <c r="F14" s="33"/>
      <c r="G14" s="29"/>
      <c r="H14" s="29"/>
      <c r="I14" s="30">
        <f t="shared" si="1"/>
        <v>0</v>
      </c>
    </row>
    <row r="15" spans="1:9" ht="15.75" x14ac:dyDescent="0.2">
      <c r="A15" s="28">
        <v>14</v>
      </c>
      <c r="B15" s="32"/>
      <c r="C15" s="31"/>
      <c r="D15" s="33"/>
      <c r="E15" s="33"/>
      <c r="F15" s="33"/>
      <c r="G15" s="29"/>
      <c r="H15" s="29"/>
      <c r="I15" s="30">
        <f t="shared" si="1"/>
        <v>0</v>
      </c>
    </row>
    <row r="16" spans="1:9" ht="15.75" x14ac:dyDescent="0.2">
      <c r="A16" s="28">
        <v>15</v>
      </c>
      <c r="B16" s="32"/>
      <c r="C16" s="31"/>
      <c r="D16" s="33"/>
      <c r="E16" s="33"/>
      <c r="F16" s="33"/>
      <c r="G16" s="29"/>
      <c r="H16" s="29"/>
      <c r="I16" s="30">
        <f t="shared" si="1"/>
        <v>0</v>
      </c>
    </row>
    <row r="17" spans="1:9" ht="15.75" x14ac:dyDescent="0.2">
      <c r="A17" s="28">
        <v>16</v>
      </c>
      <c r="B17" s="32"/>
      <c r="C17" s="31"/>
      <c r="D17" s="33"/>
      <c r="E17" s="33"/>
      <c r="F17" s="33"/>
      <c r="G17" s="29"/>
      <c r="H17" s="29"/>
      <c r="I17" s="30">
        <f t="shared" si="1"/>
        <v>0</v>
      </c>
    </row>
    <row r="18" spans="1:9" ht="15.75" x14ac:dyDescent="0.2">
      <c r="A18" s="28">
        <v>17</v>
      </c>
      <c r="B18" s="32"/>
      <c r="C18" s="31"/>
      <c r="D18" s="33"/>
      <c r="E18" s="33"/>
      <c r="F18" s="33"/>
      <c r="G18" s="29"/>
      <c r="H18" s="29"/>
      <c r="I18" s="30">
        <f t="shared" si="1"/>
        <v>0</v>
      </c>
    </row>
    <row r="19" spans="1:9" ht="15.75" x14ac:dyDescent="0.2">
      <c r="A19" s="28">
        <v>18</v>
      </c>
      <c r="B19" s="32"/>
      <c r="C19" s="31"/>
      <c r="D19" s="33"/>
      <c r="E19" s="33"/>
      <c r="F19" s="33"/>
      <c r="G19" s="29"/>
      <c r="H19" s="29"/>
      <c r="I19" s="30">
        <f t="shared" si="1"/>
        <v>0</v>
      </c>
    </row>
    <row r="20" spans="1:9" ht="15.75" x14ac:dyDescent="0.2">
      <c r="A20" s="28">
        <v>19</v>
      </c>
      <c r="B20" s="32"/>
      <c r="C20" s="31"/>
      <c r="D20" s="33"/>
      <c r="E20" s="33"/>
      <c r="F20" s="33"/>
      <c r="G20" s="29"/>
      <c r="H20" s="29"/>
      <c r="I20" s="30">
        <f t="shared" si="1"/>
        <v>0</v>
      </c>
    </row>
    <row r="21" spans="1:9" ht="15.75" x14ac:dyDescent="0.2">
      <c r="A21" s="28">
        <v>20</v>
      </c>
      <c r="B21" s="32"/>
      <c r="C21" s="31"/>
      <c r="D21" s="33"/>
      <c r="E21" s="33"/>
      <c r="F21" s="33"/>
      <c r="G21" s="29"/>
      <c r="H21" s="29"/>
      <c r="I21" s="30">
        <f t="shared" si="1"/>
        <v>0</v>
      </c>
    </row>
    <row r="22" spans="1:9" ht="15.75" x14ac:dyDescent="0.2">
      <c r="A22" s="28">
        <v>21</v>
      </c>
      <c r="B22" s="32"/>
      <c r="C22" s="31"/>
      <c r="D22" s="33"/>
      <c r="E22" s="33"/>
      <c r="F22" s="33"/>
      <c r="G22" s="29"/>
      <c r="H22" s="29"/>
      <c r="I22" s="30">
        <f t="shared" si="1"/>
        <v>0</v>
      </c>
    </row>
    <row r="23" spans="1:9" ht="15.75" x14ac:dyDescent="0.2">
      <c r="A23" s="28">
        <v>22</v>
      </c>
      <c r="B23" s="32"/>
      <c r="C23" s="31"/>
      <c r="D23" s="33"/>
      <c r="E23" s="33"/>
      <c r="F23" s="33"/>
      <c r="G23" s="29"/>
      <c r="H23" s="29"/>
      <c r="I23" s="30">
        <f t="shared" si="1"/>
        <v>0</v>
      </c>
    </row>
    <row r="24" spans="1:9" ht="15.75" x14ac:dyDescent="0.2">
      <c r="A24" s="28">
        <v>23</v>
      </c>
      <c r="B24" s="32"/>
      <c r="C24" s="31"/>
      <c r="D24" s="33"/>
      <c r="E24" s="33"/>
      <c r="F24" s="33"/>
      <c r="G24" s="29"/>
      <c r="H24" s="29"/>
      <c r="I24" s="30">
        <f t="shared" si="1"/>
        <v>0</v>
      </c>
    </row>
    <row r="25" spans="1:9" ht="15.75" x14ac:dyDescent="0.2">
      <c r="A25" s="28">
        <v>24</v>
      </c>
      <c r="B25" s="32"/>
      <c r="C25" s="31"/>
      <c r="D25" s="33"/>
      <c r="E25" s="33"/>
      <c r="F25" s="33"/>
      <c r="G25" s="29"/>
      <c r="H25" s="29"/>
      <c r="I25" s="30">
        <f t="shared" si="1"/>
        <v>0</v>
      </c>
    </row>
    <row r="26" spans="1:9" ht="15.75" x14ac:dyDescent="0.2">
      <c r="A26" s="28">
        <v>25</v>
      </c>
      <c r="B26" s="32"/>
      <c r="C26" s="31"/>
      <c r="D26" s="33"/>
      <c r="E26" s="33"/>
      <c r="F26" s="33"/>
      <c r="G26" s="29"/>
      <c r="H26" s="29"/>
      <c r="I26" s="30">
        <f t="shared" si="1"/>
        <v>0</v>
      </c>
    </row>
    <row r="29" spans="1:9" ht="15.75" x14ac:dyDescent="0.2">
      <c r="A29" s="12" t="s">
        <v>53</v>
      </c>
    </row>
    <row r="30" spans="1:9" ht="15" customHeight="1" x14ac:dyDescent="0.2">
      <c r="A30" s="142" t="s">
        <v>6</v>
      </c>
      <c r="B30" s="143" t="s">
        <v>72</v>
      </c>
      <c r="C30" s="142" t="s">
        <v>0</v>
      </c>
      <c r="D30" s="145"/>
      <c r="E30" s="140" t="s">
        <v>1</v>
      </c>
      <c r="F30" s="140"/>
      <c r="G30" s="147">
        <v>1</v>
      </c>
      <c r="H30" s="147">
        <v>2</v>
      </c>
      <c r="I30" s="142" t="s">
        <v>5</v>
      </c>
    </row>
    <row r="31" spans="1:9" ht="15" customHeight="1" x14ac:dyDescent="0.2">
      <c r="A31" s="141"/>
      <c r="B31" s="144"/>
      <c r="C31" s="141"/>
      <c r="D31" s="146"/>
      <c r="E31" s="141"/>
      <c r="F31" s="141"/>
      <c r="G31" s="146"/>
      <c r="H31" s="146"/>
      <c r="I31" s="141"/>
    </row>
    <row r="32" spans="1:9" ht="15.75" x14ac:dyDescent="0.2">
      <c r="A32" s="28" t="s">
        <v>12</v>
      </c>
      <c r="B32" s="137"/>
      <c r="C32" s="138"/>
      <c r="D32" s="138"/>
      <c r="E32" s="139"/>
      <c r="F32" s="34"/>
      <c r="G32" s="34"/>
      <c r="H32" s="34"/>
      <c r="I32" s="82"/>
    </row>
    <row r="33" spans="1:9" ht="15.75" x14ac:dyDescent="0.2">
      <c r="A33" s="3"/>
      <c r="B33" s="34"/>
      <c r="C33" s="34"/>
      <c r="D33" s="34"/>
      <c r="E33" s="34"/>
      <c r="F33" s="34"/>
      <c r="G33" s="34"/>
      <c r="H33" s="34"/>
      <c r="I33" s="82">
        <f t="shared" ref="I33:I35" si="2">SUM(G33:H33)</f>
        <v>0</v>
      </c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si="2"/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2"/>
        <v>0</v>
      </c>
    </row>
    <row r="36" spans="1:9" ht="15.75" x14ac:dyDescent="0.2">
      <c r="A36" s="3"/>
      <c r="C36" s="3"/>
      <c r="G36" s="3"/>
      <c r="H36" s="3"/>
      <c r="I36" s="82">
        <f>SUM(I33:I35)</f>
        <v>0</v>
      </c>
    </row>
    <row r="37" spans="1:9" ht="15.75" x14ac:dyDescent="0.2">
      <c r="A37" s="3"/>
      <c r="C37" s="3"/>
      <c r="G37" s="3"/>
      <c r="H37" s="3"/>
      <c r="I37" s="2"/>
    </row>
    <row r="38" spans="1:9" ht="15.75" x14ac:dyDescent="0.2">
      <c r="A38" s="28" t="s">
        <v>13</v>
      </c>
      <c r="B38" s="137"/>
      <c r="C38" s="138"/>
      <c r="D38" s="138"/>
      <c r="E38" s="139"/>
      <c r="F38" s="34"/>
      <c r="G38" s="34"/>
      <c r="H38" s="34"/>
      <c r="I38" s="82"/>
    </row>
    <row r="39" spans="1:9" ht="15.75" x14ac:dyDescent="0.2">
      <c r="A39" s="3"/>
      <c r="B39" s="34"/>
      <c r="C39" s="34"/>
      <c r="D39" s="34"/>
      <c r="E39" s="34"/>
      <c r="F39" s="34"/>
      <c r="G39" s="34"/>
      <c r="H39" s="34"/>
      <c r="I39" s="82">
        <f t="shared" ref="I39:I41" si="3">SUM(G39:H39)</f>
        <v>0</v>
      </c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si="3"/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3"/>
        <v>0</v>
      </c>
    </row>
    <row r="42" spans="1:9" ht="15.75" x14ac:dyDescent="0.2">
      <c r="A42" s="3"/>
      <c r="C42" s="3"/>
      <c r="G42" s="3"/>
      <c r="H42" s="3"/>
      <c r="I42" s="82">
        <f>SUM(I39:I41)</f>
        <v>0</v>
      </c>
    </row>
    <row r="43" spans="1:9" ht="15.75" x14ac:dyDescent="0.2">
      <c r="A43" s="3"/>
      <c r="C43" s="3"/>
      <c r="G43" s="3"/>
      <c r="H43" s="3"/>
      <c r="I43" s="2"/>
    </row>
  </sheetData>
  <sortState ref="B3:I9">
    <sortCondition descending="1" ref="I3:I9"/>
    <sortCondition ref="F3:F9"/>
  </sortState>
  <mergeCells count="11">
    <mergeCell ref="G30:G31"/>
    <mergeCell ref="H30:H31"/>
    <mergeCell ref="I30:I31"/>
    <mergeCell ref="B32:E32"/>
    <mergeCell ref="B38:E38"/>
    <mergeCell ref="F30:F31"/>
    <mergeCell ref="A30:A31"/>
    <mergeCell ref="B30:B31"/>
    <mergeCell ref="C30:C31"/>
    <mergeCell ref="D30:D31"/>
    <mergeCell ref="E30:E31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0" sqref="E10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99" t="s">
        <v>100</v>
      </c>
      <c r="C3" s="31">
        <v>2005</v>
      </c>
      <c r="D3" s="33" t="s">
        <v>81</v>
      </c>
      <c r="E3" s="33" t="s">
        <v>179</v>
      </c>
      <c r="F3" s="33" t="s">
        <v>81</v>
      </c>
      <c r="G3" s="28">
        <v>91</v>
      </c>
      <c r="H3" s="28">
        <v>84</v>
      </c>
      <c r="I3" s="30">
        <f>SUM(G3:H3)</f>
        <v>175</v>
      </c>
    </row>
    <row r="4" spans="1:10" ht="15.75" x14ac:dyDescent="0.2">
      <c r="A4" s="28">
        <v>2</v>
      </c>
      <c r="B4" s="101"/>
      <c r="C4" s="31"/>
      <c r="D4" s="33"/>
      <c r="E4" s="77"/>
      <c r="F4" s="33"/>
      <c r="G4" s="28"/>
      <c r="H4" s="28"/>
      <c r="I4" s="30">
        <f>SUM(G4:H4)</f>
        <v>0</v>
      </c>
    </row>
    <row r="5" spans="1:10" ht="15.75" x14ac:dyDescent="0.2">
      <c r="A5" s="28">
        <v>3</v>
      </c>
      <c r="B5" s="37"/>
      <c r="C5" s="36"/>
      <c r="D5" s="57"/>
      <c r="E5" s="58"/>
      <c r="F5" s="33"/>
      <c r="G5" s="28"/>
      <c r="H5" s="28"/>
      <c r="I5" s="30">
        <f>SUM(G5:H5)</f>
        <v>0</v>
      </c>
    </row>
    <row r="6" spans="1:10" ht="15.75" x14ac:dyDescent="0.2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75" x14ac:dyDescent="0.2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 x14ac:dyDescent="0.2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75" x14ac:dyDescent="0.2">
      <c r="A9" s="28">
        <v>7</v>
      </c>
      <c r="B9" s="101" t="s">
        <v>101</v>
      </c>
      <c r="C9" s="31">
        <v>2006</v>
      </c>
      <c r="D9" s="33" t="s">
        <v>81</v>
      </c>
      <c r="E9" s="116" t="s">
        <v>180</v>
      </c>
      <c r="F9" s="33"/>
      <c r="G9" s="28"/>
      <c r="H9" s="28"/>
      <c r="I9" s="30">
        <f t="shared" si="0"/>
        <v>0</v>
      </c>
      <c r="J9" s="9" t="s">
        <v>192</v>
      </c>
    </row>
    <row r="10" spans="1:10" ht="15.75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 x14ac:dyDescent="0.2">
      <c r="A30" s="12" t="s">
        <v>54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G37" s="3"/>
      <c r="H37" s="3"/>
      <c r="I37" s="82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G43" s="3"/>
      <c r="H43" s="3"/>
      <c r="I43" s="82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G49" s="3"/>
      <c r="H49" s="3"/>
      <c r="I49" s="82">
        <f>SUM(I46:I48)</f>
        <v>0</v>
      </c>
    </row>
  </sheetData>
  <sortState ref="B3:I5">
    <sortCondition descending="1" ref="I3:I5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216"/>
  <sheetViews>
    <sheetView tabSelected="1" zoomScale="90" zoomScaleNormal="90" workbookViewId="0">
      <selection activeCell="B7" sqref="B7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1" ht="24.75" customHeight="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s="2" customFormat="1" ht="15.75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5.75" x14ac:dyDescent="0.25">
      <c r="A3" s="117"/>
      <c r="B3" s="117"/>
      <c r="C3" s="117"/>
      <c r="D3" s="117"/>
      <c r="E3" s="123" t="s">
        <v>187</v>
      </c>
      <c r="F3" s="117"/>
      <c r="G3" s="117"/>
      <c r="H3" s="117"/>
      <c r="I3" s="117"/>
      <c r="J3" s="117"/>
      <c r="K3" s="117"/>
    </row>
    <row r="4" spans="1:11" ht="15.75" x14ac:dyDescent="0.25">
      <c r="A4" s="117"/>
      <c r="B4" s="117"/>
      <c r="C4" s="117"/>
      <c r="D4" s="117"/>
      <c r="E4" s="123"/>
      <c r="F4" s="117"/>
      <c r="G4" s="117"/>
      <c r="H4" s="117"/>
      <c r="I4" s="117"/>
      <c r="J4" s="117"/>
      <c r="K4" s="117"/>
    </row>
    <row r="5" spans="1:11" ht="15.75" x14ac:dyDescent="0.25">
      <c r="A5" s="117"/>
      <c r="B5" s="124" t="s">
        <v>188</v>
      </c>
      <c r="C5" s="117"/>
      <c r="D5" s="117"/>
      <c r="E5" s="123"/>
      <c r="F5" s="117"/>
      <c r="G5" s="117"/>
      <c r="H5" s="117"/>
      <c r="I5" s="117"/>
      <c r="J5" s="117"/>
      <c r="K5" s="117"/>
    </row>
    <row r="6" spans="1:11" ht="15.75" x14ac:dyDescent="0.25">
      <c r="A6" s="117"/>
      <c r="B6" s="125" t="s">
        <v>184</v>
      </c>
      <c r="C6" s="117"/>
      <c r="D6" s="117"/>
      <c r="E6" s="123"/>
      <c r="F6" s="117"/>
      <c r="G6" s="117"/>
      <c r="H6" s="117"/>
      <c r="I6" s="117"/>
      <c r="J6" s="117"/>
      <c r="K6" s="117"/>
    </row>
    <row r="7" spans="1:11" ht="15.75" x14ac:dyDescent="0.25">
      <c r="A7" s="117"/>
      <c r="B7" s="117"/>
      <c r="C7" s="117"/>
      <c r="D7" s="117"/>
      <c r="E7" s="123"/>
      <c r="F7" s="117"/>
      <c r="G7" s="117"/>
      <c r="H7" s="117"/>
      <c r="I7" s="117"/>
      <c r="J7" s="117"/>
      <c r="K7" s="117"/>
    </row>
    <row r="8" spans="1:1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x14ac:dyDescent="0.2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x14ac:dyDescent="0.2">
      <c r="A10" s="115" t="s">
        <v>12</v>
      </c>
      <c r="B10" s="117" t="str">
        <f>IF(Áik_nylpu_Fiú_20!B3=0,"-",Áik_nylpu_Fiú_20!B3)</f>
        <v>Marossy Noé</v>
      </c>
      <c r="C10" s="117">
        <f>IF(Áik_nylpu_Fiú_20!C3=0,"-",Áik_nylpu_Fiú_20!C3)</f>
        <v>2009</v>
      </c>
      <c r="D10" s="117" t="str">
        <f>IF(Áik_nylpu_Fiú_20!D3=0,"-",Áik_nylpu_Fiú_20!D3)</f>
        <v>Budapest</v>
      </c>
      <c r="E10" s="117" t="str">
        <f>IF(Áik_nylpu_Fiú_20!E3=0,"-",Áik_nylpu_Fiú_20!E3)</f>
        <v>ELTE Trefort Ágoston Általánosiskola és Gyakorló Gimnázium (VIII.)</v>
      </c>
      <c r="F10" s="117" t="str">
        <f>IF(Áik_nylpu_Fiú_20!F3=0,"-",Áik_nylpu_Fiú_20!F3)</f>
        <v>Budapest</v>
      </c>
      <c r="G10" s="117"/>
      <c r="H10" s="117"/>
      <c r="I10" s="129">
        <f>IF(Áik_nylpu_Fiú_20!G3=0,"-",Áik_nylpu_Fiú_20!G3)</f>
        <v>91</v>
      </c>
      <c r="J10" s="129">
        <f>IF(Áik_nylpu_Fiú_20!H3=0,"-",Áik_nylpu_Fiú_20!H3)</f>
        <v>85</v>
      </c>
      <c r="K10" s="128">
        <f>IF(Áik_nylpu_Fiú_20!I3=0,"-",Áik_nylpu_Fiú_20!I3)</f>
        <v>176</v>
      </c>
    </row>
    <row r="11" spans="1:11" x14ac:dyDescent="0.2">
      <c r="A11" s="115" t="s">
        <v>13</v>
      </c>
      <c r="B11" s="117" t="str">
        <f>IF(Áik_nylpu_Fiú_20!B4=0,"-",Áik_nylpu_Fiú_20!B4)</f>
        <v>Hábel Barna</v>
      </c>
      <c r="C11" s="117">
        <f>IF(Áik_nylpu_Fiú_20!C4=0,"-",Áik_nylpu_Fiú_20!C4)</f>
        <v>2008</v>
      </c>
      <c r="D11" s="117" t="str">
        <f>IF(Áik_nylpu_Fiú_20!D4=0,"-",Áik_nylpu_Fiú_20!D4)</f>
        <v>Budapest</v>
      </c>
      <c r="E11" s="117" t="str">
        <f>IF(Áik_nylpu_Fiú_20!E4=0,"-",Áik_nylpu_Fiú_20!E4)</f>
        <v>Nagy László Általánosiskola és Gimnázium (XX.)</v>
      </c>
      <c r="F11" s="117" t="str">
        <f>IF(Áik_nylpu_Fiú_20!F4=0,"-",Áik_nylpu_Fiú_20!F4)</f>
        <v>Budapest</v>
      </c>
      <c r="G11" s="117"/>
      <c r="H11" s="117"/>
      <c r="I11" s="129">
        <f>IF(Áik_nylpu_Fiú_20!G4=0,"-",Áik_nylpu_Fiú_20!G4)</f>
        <v>84</v>
      </c>
      <c r="J11" s="129">
        <f>IF(Áik_nylpu_Fiú_20!H4=0,"-",Áik_nylpu_Fiú_20!H4)</f>
        <v>79</v>
      </c>
      <c r="K11" s="128">
        <f>IF(Áik_nylpu_Fiú_20!I4=0,"-",Áik_nylpu_Fiú_20!I4)</f>
        <v>163</v>
      </c>
    </row>
    <row r="12" spans="1:11" x14ac:dyDescent="0.2">
      <c r="A12" s="115" t="s">
        <v>14</v>
      </c>
      <c r="B12" s="117" t="str">
        <f>IF(Áik_nylpu_Fiú_20!B5=0,"-",Áik_nylpu_Fiú_20!B5)</f>
        <v>Szász Bence</v>
      </c>
      <c r="C12" s="117">
        <f>IF(Áik_nylpu_Fiú_20!C5=0,"-",Áik_nylpu_Fiú_20!C5)</f>
        <v>2012</v>
      </c>
      <c r="D12" s="117" t="str">
        <f>IF(Áik_nylpu_Fiú_20!D5=0,"-",Áik_nylpu_Fiú_20!D5)</f>
        <v>Budapest</v>
      </c>
      <c r="E12" s="117" t="str">
        <f>IF(Áik_nylpu_Fiú_20!E5=0,"-",Áik_nylpu_Fiú_20!E5)</f>
        <v>Kölcsey Ferenc Általánosiskola (XXI.)</v>
      </c>
      <c r="F12" s="117" t="str">
        <f>IF(Áik_nylpu_Fiú_20!F5=0,"-",Áik_nylpu_Fiú_20!F5)</f>
        <v>Budapest</v>
      </c>
      <c r="G12" s="117"/>
      <c r="H12" s="117"/>
      <c r="I12" s="129">
        <f>IF(Áik_nylpu_Fiú_20!G5=0,"-",Áik_nylpu_Fiú_20!G5)</f>
        <v>69</v>
      </c>
      <c r="J12" s="129">
        <f>IF(Áik_nylpu_Fiú_20!H5=0,"-",Áik_nylpu_Fiú_20!H5)</f>
        <v>80</v>
      </c>
      <c r="K12" s="128">
        <f>IF(Áik_nylpu_Fiú_20!I5=0,"-",Áik_nylpu_Fiú_20!I5)</f>
        <v>149</v>
      </c>
    </row>
    <row r="13" spans="1:11" x14ac:dyDescent="0.2">
      <c r="A13" s="115" t="s">
        <v>189</v>
      </c>
      <c r="B13" s="117" t="str">
        <f>IF(Áik_nylpu_Fiú_20!B6=0,"-",Áik_nylpu_Fiú_20!B6)</f>
        <v>Halász Dániel</v>
      </c>
      <c r="C13" s="117">
        <f>IF(Áik_nylpu_Fiú_20!C6=0,"-",Áik_nylpu_Fiú_20!C6)</f>
        <v>2009</v>
      </c>
      <c r="D13" s="117" t="str">
        <f>IF(Áik_nylpu_Fiú_20!D6=0,"-",Áik_nylpu_Fiú_20!D6)</f>
        <v>Budapest</v>
      </c>
      <c r="E13" s="117" t="str">
        <f>IF(Áik_nylpu_Fiú_20!E6=0,"-",Áik_nylpu_Fiú_20!E6)</f>
        <v>Darus utcai Magyar-Német Két Tannyelvű Általánosiskola (XVIII.)</v>
      </c>
      <c r="F13" s="117" t="str">
        <f>IF(Áik_nylpu_Fiú_20!F6=0,"-",Áik_nylpu_Fiú_20!F6)</f>
        <v>Budapest</v>
      </c>
      <c r="G13" s="117"/>
      <c r="H13" s="117"/>
      <c r="I13" s="129">
        <f>IF(Áik_nylpu_Fiú_20!G6=0,"-",Áik_nylpu_Fiú_20!G6)</f>
        <v>34</v>
      </c>
      <c r="J13" s="129">
        <f>IF(Áik_nylpu_Fiú_20!H6=0,"-",Áik_nylpu_Fiú_20!H6)</f>
        <v>48</v>
      </c>
      <c r="K13" s="128">
        <f>IF(Áik_nylpu_Fiú_20!I6=0,"-",Áik_nylpu_Fiú_20!I6)</f>
        <v>82</v>
      </c>
    </row>
    <row r="14" spans="1:11" x14ac:dyDescent="0.2">
      <c r="A14" s="115" t="s">
        <v>190</v>
      </c>
      <c r="B14" s="117" t="str">
        <f>IF(Áik_nylpu_Fiú_20!B7=0,"-",Áik_nylpu_Fiú_20!B7)</f>
        <v>Büki Csaba</v>
      </c>
      <c r="C14" s="117">
        <f>IF(Áik_nylpu_Fiú_20!C7=0,"-",Áik_nylpu_Fiú_20!C7)</f>
        <v>2010</v>
      </c>
      <c r="D14" s="117" t="str">
        <f>IF(Áik_nylpu_Fiú_20!D7=0,"-",Áik_nylpu_Fiú_20!D7)</f>
        <v>Budapest</v>
      </c>
      <c r="E14" s="117" t="str">
        <f>IF(Áik_nylpu_Fiú_20!E7=0,"-",Áik_nylpu_Fiú_20!E7)</f>
        <v>Darus utcai Magyar-Német Két Tannyelvű Általánosiskola (XVIII.)</v>
      </c>
      <c r="F14" s="117" t="str">
        <f>IF(Áik_nylpu_Fiú_20!F7=0,"-",Áik_nylpu_Fiú_20!F7)</f>
        <v>Budapest</v>
      </c>
      <c r="G14" s="117"/>
      <c r="H14" s="117"/>
      <c r="I14" s="129">
        <f>IF(Áik_nylpu_Fiú_20!G7=0,"-",Áik_nylpu_Fiú_20!G7)</f>
        <v>13</v>
      </c>
      <c r="J14" s="129">
        <f>IF(Áik_nylpu_Fiú_20!H7=0,"-",Áik_nylpu_Fiú_20!H7)</f>
        <v>10</v>
      </c>
      <c r="K14" s="128">
        <f>IF(Áik_nylpu_Fiú_20!I7=0,"-",Áik_nylpu_Fiú_20!I7)</f>
        <v>23</v>
      </c>
    </row>
    <row r="15" spans="1:11" x14ac:dyDescent="0.2">
      <c r="A15" s="115" t="s">
        <v>191</v>
      </c>
      <c r="B15" s="117" t="str">
        <f>IF(Áik_nylpu_Fiú_20!B8=0,"-",Áik_nylpu_Fiú_20!B8)</f>
        <v>-</v>
      </c>
      <c r="C15" s="117" t="str">
        <f>IF(Áik_nylpu_Fiú_20!C8=0,"-",Áik_nylpu_Fiú_20!C8)</f>
        <v>-</v>
      </c>
      <c r="D15" s="117" t="str">
        <f>IF(Áik_nylpu_Fiú_20!D8=0,"-",Áik_nylpu_Fiú_20!D8)</f>
        <v>-</v>
      </c>
      <c r="E15" s="117" t="str">
        <f>IF(Áik_nylpu_Fiú_20!E8=0,"-",Áik_nylpu_Fiú_20!E8)</f>
        <v>-</v>
      </c>
      <c r="F15" s="117" t="str">
        <f>IF(Áik_nylpu_Fiú_20!F8=0,"-",Áik_nylpu_Fiú_20!F8)</f>
        <v>-</v>
      </c>
      <c r="G15" s="117"/>
      <c r="H15" s="117"/>
      <c r="I15" s="129" t="str">
        <f>IF(Áik_nylpu_Fiú_20!G8=0,"-",Áik_nylpu_Fiú_20!G8)</f>
        <v>-</v>
      </c>
      <c r="J15" s="129" t="str">
        <f>IF(Áik_nylpu_Fiú_20!H8=0,"-",Áik_nylpu_Fiú_20!H8)</f>
        <v>-</v>
      </c>
      <c r="K15" s="128" t="str">
        <f>IF(Áik_nylpu_Fiú_20!I8=0,"-",Áik_nylpu_Fiú_20!I8)</f>
        <v>-</v>
      </c>
    </row>
    <row r="16" spans="1:11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26"/>
    </row>
    <row r="17" spans="1:11" s="9" customFormat="1" ht="12.75" x14ac:dyDescent="0.2">
      <c r="A17" s="117" t="s">
        <v>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26"/>
    </row>
    <row r="18" spans="1:11" s="9" customFormat="1" ht="12.75" x14ac:dyDescent="0.2">
      <c r="A18" s="115"/>
      <c r="B18" s="117" t="s">
        <v>81</v>
      </c>
      <c r="C18" s="117"/>
      <c r="D18" s="117"/>
      <c r="E18" s="117"/>
      <c r="F18" s="117"/>
      <c r="G18" s="117"/>
      <c r="H18" s="117"/>
      <c r="I18" s="117"/>
      <c r="J18" s="117"/>
      <c r="K18" s="126"/>
    </row>
    <row r="19" spans="1:11" s="9" customFormat="1" ht="12.75" x14ac:dyDescent="0.2">
      <c r="A19" s="115" t="s">
        <v>12</v>
      </c>
      <c r="B19" s="117" t="str">
        <f>IF(Áik_nylpu_Fiú_20!B3=0,"-",Áik_nylpu_Fiú_20!B3)</f>
        <v>Marossy Noé</v>
      </c>
      <c r="C19" s="117">
        <f>IF(Áik_nylpu_Fiú_20!C3=0,"-",Áik_nylpu_Fiú_20!C3)</f>
        <v>2009</v>
      </c>
      <c r="D19" s="117"/>
      <c r="E19" s="117"/>
      <c r="F19" s="117"/>
      <c r="G19" s="117"/>
      <c r="H19" s="117"/>
      <c r="I19" s="117"/>
      <c r="J19" s="117"/>
      <c r="K19" s="126"/>
    </row>
    <row r="20" spans="1:11" s="9" customFormat="1" ht="12.75" x14ac:dyDescent="0.2">
      <c r="A20" s="115" t="s">
        <v>13</v>
      </c>
      <c r="B20" s="117" t="str">
        <f>IF(Áik_nylpu_Fiú_20!B4=0,"-",Áik_nylpu_Fiú_20!B4)</f>
        <v>Hábel Barna</v>
      </c>
      <c r="C20" s="117">
        <f>IF(Áik_nylpu_Fiú_20!C4=0,"-",Áik_nylpu_Fiú_20!C4)</f>
        <v>2008</v>
      </c>
      <c r="D20" s="117"/>
      <c r="E20" s="117"/>
      <c r="F20" s="117"/>
      <c r="G20" s="117"/>
      <c r="H20" s="117"/>
      <c r="I20" s="117"/>
      <c r="J20" s="117"/>
      <c r="K20" s="126"/>
    </row>
    <row r="21" spans="1:11" s="9" customFormat="1" ht="12.75" x14ac:dyDescent="0.2">
      <c r="A21" s="115" t="s">
        <v>14</v>
      </c>
      <c r="B21" s="117" t="str">
        <f>IF(Áik_nylpu_Fiú_20!B5=0,"-",Áik_nylpu_Fiú_20!B5)</f>
        <v>Szász Bence</v>
      </c>
      <c r="C21" s="117">
        <f>IF(Áik_nylpu_Fiú_20!C5=0,"-",Áik_nylpu_Fiú_20!C5)</f>
        <v>2012</v>
      </c>
      <c r="D21" s="117"/>
      <c r="E21" s="117"/>
      <c r="F21" s="117"/>
      <c r="G21" s="117"/>
      <c r="H21" s="117"/>
      <c r="I21" s="117"/>
      <c r="J21" s="117"/>
      <c r="K21" s="126"/>
    </row>
    <row r="22" spans="1:11" s="9" customFormat="1" ht="12.75" x14ac:dyDescent="0.2">
      <c r="A22" s="115" t="s">
        <v>189</v>
      </c>
      <c r="B22" s="117" t="str">
        <f>IF(Áik_nylpu_Fiú_20!B6=0,"-",Áik_nylpu_Fiú_20!B6)</f>
        <v>Halász Dániel</v>
      </c>
      <c r="C22" s="117">
        <f>IF(Áik_nylpu_Fiú_20!C6=0,"-",Áik_nylpu_Fiú_20!C6)</f>
        <v>2009</v>
      </c>
      <c r="D22" s="117"/>
      <c r="E22" s="117"/>
      <c r="F22" s="117"/>
      <c r="G22" s="117"/>
      <c r="H22" s="117"/>
      <c r="I22" s="117"/>
      <c r="J22" s="117"/>
      <c r="K22" s="126"/>
    </row>
    <row r="23" spans="1:11" s="9" customFormat="1" ht="12.75" x14ac:dyDescent="0.2">
      <c r="A23" s="115" t="s">
        <v>190</v>
      </c>
      <c r="B23" s="117" t="str">
        <f>IF(Áik_nylpu_Fiú_20!B7=0,"-",Áik_nylpu_Fiú_20!B7)</f>
        <v>Büki Csaba</v>
      </c>
      <c r="C23" s="117">
        <f>IF(Áik_nylpu_Fiú_20!C7=0,"-",Áik_nylpu_Fiú_20!C7)</f>
        <v>2010</v>
      </c>
      <c r="D23" s="117"/>
      <c r="E23" s="117"/>
      <c r="F23" s="117"/>
      <c r="G23" s="117"/>
      <c r="H23" s="117"/>
      <c r="I23" s="117"/>
      <c r="J23" s="117"/>
      <c r="K23" s="126"/>
    </row>
    <row r="24" spans="1:11" s="9" customFormat="1" ht="12.75" x14ac:dyDescent="0.2">
      <c r="A24" s="115" t="s">
        <v>191</v>
      </c>
      <c r="B24" s="117" t="str">
        <f>IF(Áik_nylpu_Fiú_20!B8=0,"-",Áik_nylpu_Fiú_20!B8)</f>
        <v>-</v>
      </c>
      <c r="C24" s="117" t="str">
        <f>IF(Áik_nylpu_Fiú_20!C8=0,"-",Áik_nylpu_Fiú_20!C8)</f>
        <v>-</v>
      </c>
      <c r="D24" s="117"/>
      <c r="E24" s="117"/>
      <c r="F24" s="117"/>
      <c r="G24" s="117"/>
      <c r="H24" s="117"/>
      <c r="I24" s="117"/>
      <c r="J24" s="117"/>
      <c r="K24" s="126"/>
    </row>
    <row r="25" spans="1:11" s="9" customFormat="1" ht="12.75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26"/>
    </row>
    <row r="26" spans="1:11" s="9" customFormat="1" ht="12.75" x14ac:dyDescent="0.2">
      <c r="A26" s="117" t="s">
        <v>17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26"/>
    </row>
    <row r="27" spans="1:11" s="9" customFormat="1" ht="12.75" x14ac:dyDescent="0.2">
      <c r="A27" s="115" t="s">
        <v>12</v>
      </c>
      <c r="B27" s="117" t="str">
        <f>IF(KI_nylpu_Fiú_20!B3=0,"-",KI_nylpu_Fiú_20!B3)</f>
        <v>Diósi Tamás</v>
      </c>
      <c r="C27" s="117">
        <f>IF(KI_nylpu_Fiú_20!C3=0,"-",KI_nylpu_Fiú_20!C3)</f>
        <v>2005</v>
      </c>
      <c r="D27" s="117" t="str">
        <f>IF(KI_nylpu_Fiú_20!D3=0,"-",KI_nylpu_Fiú_20!D3)</f>
        <v>Budapest</v>
      </c>
      <c r="E27" s="117" t="str">
        <f>IF(KI_nylpu_Fiú_20!E3=0,"-",KI_nylpu_Fiú_20!E3)</f>
        <v>Weörös Sándor Gimnázium (IX.)</v>
      </c>
      <c r="F27" s="117" t="str">
        <f>IF(KI_nylpu_Fiú_20!F3=0,"-",KI_nylpu_Fiú_20!F3)</f>
        <v>Budapest</v>
      </c>
      <c r="G27" s="117"/>
      <c r="H27" s="117"/>
      <c r="I27" s="129">
        <f>IF(KI_nylpu_Fiú_20!G3=0,"-",KI_nylpu_Fiú_20!G3)</f>
        <v>84</v>
      </c>
      <c r="J27" s="129">
        <f>IF(KI_nylpu_Fiú_20!H3=0,"-",KI_nylpu_Fiú_20!H3)</f>
        <v>73</v>
      </c>
      <c r="K27" s="128">
        <f>IF(KI_nylpu_Fiú_20!I3=0,"-",KI_nylpu_Fiú_20!I3)</f>
        <v>157</v>
      </c>
    </row>
    <row r="28" spans="1:11" s="9" customFormat="1" ht="12.75" x14ac:dyDescent="0.2">
      <c r="A28" s="115" t="s">
        <v>13</v>
      </c>
      <c r="B28" s="117" t="str">
        <f>IF(KI_nylpu_Fiú_20!B4=0,"-",KI_nylpu_Fiú_20!B4)</f>
        <v>Szatmári Szabolcs Zoltán </v>
      </c>
      <c r="C28" s="117">
        <f>IF(KI_nylpu_Fiú_20!C4=0,"-",KI_nylpu_Fiú_20!C4)</f>
        <v>2007</v>
      </c>
      <c r="D28" s="117" t="str">
        <f>IF(KI_nylpu_Fiú_20!D4=0,"-",KI_nylpu_Fiú_20!D4)</f>
        <v>Budapest</v>
      </c>
      <c r="E28" s="117" t="str">
        <f>IF(KI_nylpu_Fiú_20!E4=0,"-",KI_nylpu_Fiú_20!E4)</f>
        <v>BMSZC Than Károly Ökoiskola és Technikum (II.)</v>
      </c>
      <c r="F28" s="117" t="str">
        <f>IF(KI_nylpu_Fiú_20!F4=0,"-",KI_nylpu_Fiú_20!F4)</f>
        <v>Budapest</v>
      </c>
      <c r="G28" s="117"/>
      <c r="H28" s="117"/>
      <c r="I28" s="129">
        <f>IF(KI_nylpu_Fiú_20!G4=0,"-",KI_nylpu_Fiú_20!G4)</f>
        <v>78</v>
      </c>
      <c r="J28" s="129">
        <f>IF(KI_nylpu_Fiú_20!H4=0,"-",KI_nylpu_Fiú_20!H4)</f>
        <v>76</v>
      </c>
      <c r="K28" s="128">
        <f>IF(KI_nylpu_Fiú_20!I4=0,"-",KI_nylpu_Fiú_20!I4)</f>
        <v>154</v>
      </c>
    </row>
    <row r="29" spans="1:11" s="9" customFormat="1" ht="12.75" x14ac:dyDescent="0.2">
      <c r="A29" s="115" t="s">
        <v>14</v>
      </c>
      <c r="B29" s="117" t="str">
        <f>IF(KI_nylpu_Fiú_20!B5=0,"-",KI_nylpu_Fiú_20!B5)</f>
        <v>Bertalan Ciprián</v>
      </c>
      <c r="C29" s="117">
        <f>IF(KI_nylpu_Fiú_20!C5=0,"-",KI_nylpu_Fiú_20!C5)</f>
        <v>2007</v>
      </c>
      <c r="D29" s="117" t="str">
        <f>IF(KI_nylpu_Fiú_20!D5=0,"-",KI_nylpu_Fiú_20!D5)</f>
        <v>Budapest</v>
      </c>
      <c r="E29" s="117" t="str">
        <f>IF(KI_nylpu_Fiú_20!E5=0,"-",KI_nylpu_Fiú_20!E5)</f>
        <v>Szent-Györgyi Albert Gimnázium (IX.)</v>
      </c>
      <c r="F29" s="117" t="str">
        <f>IF(KI_nylpu_Fiú_20!F5=0,"-",KI_nylpu_Fiú_20!F5)</f>
        <v>Budapest</v>
      </c>
      <c r="G29" s="117"/>
      <c r="H29" s="117"/>
      <c r="I29" s="129">
        <f>IF(KI_nylpu_Fiú_20!G5=0,"-",KI_nylpu_Fiú_20!G5)</f>
        <v>74</v>
      </c>
      <c r="J29" s="129">
        <f>IF(KI_nylpu_Fiú_20!H5=0,"-",KI_nylpu_Fiú_20!H5)</f>
        <v>78</v>
      </c>
      <c r="K29" s="128">
        <f>IF(KI_nylpu_Fiú_20!I5=0,"-",KI_nylpu_Fiú_20!I5)</f>
        <v>152</v>
      </c>
    </row>
    <row r="30" spans="1:11" s="9" customFormat="1" ht="12.75" x14ac:dyDescent="0.2">
      <c r="A30" s="115" t="s">
        <v>189</v>
      </c>
      <c r="B30" s="117" t="str">
        <f>IF(KI_nylpu_Fiú_20!B6=0,"-",KI_nylpu_Fiú_20!B6)</f>
        <v>Varga Tamás</v>
      </c>
      <c r="C30" s="117">
        <f>IF(KI_nylpu_Fiú_20!C6=0,"-",KI_nylpu_Fiú_20!C6)</f>
        <v>2007</v>
      </c>
      <c r="D30" s="117" t="str">
        <f>IF(KI_nylpu_Fiú_20!D6=0,"-",KI_nylpu_Fiú_20!D6)</f>
        <v>Budapest</v>
      </c>
      <c r="E30" s="117" t="str">
        <f>IF(KI_nylpu_Fiú_20!E6=0,"-",KI_nylpu_Fiú_20!E6)</f>
        <v>Kossuth Lajos Gimnázium (XX)</v>
      </c>
      <c r="F30" s="117" t="str">
        <f>IF(KI_nylpu_Fiú_20!F6=0,"-",KI_nylpu_Fiú_20!F6)</f>
        <v>Budapest</v>
      </c>
      <c r="G30" s="117"/>
      <c r="H30" s="117"/>
      <c r="I30" s="129">
        <f>IF(KI_nylpu_Fiú_20!G6=0,"-",KI_nylpu_Fiú_20!G6)</f>
        <v>73</v>
      </c>
      <c r="J30" s="129">
        <f>IF(KI_nylpu_Fiú_20!H6=0,"-",KI_nylpu_Fiú_20!H6)</f>
        <v>77</v>
      </c>
      <c r="K30" s="128">
        <f>IF(KI_nylpu_Fiú_20!I6=0,"-",KI_nylpu_Fiú_20!I6)</f>
        <v>150</v>
      </c>
    </row>
    <row r="31" spans="1:11" s="9" customFormat="1" ht="12.75" x14ac:dyDescent="0.2">
      <c r="A31" s="115" t="s">
        <v>190</v>
      </c>
      <c r="B31" s="117" t="str">
        <f>IF(KI_nylpu_Fiú_20!B7=0,"-",KI_nylpu_Fiú_20!B7)</f>
        <v>-</v>
      </c>
      <c r="C31" s="117" t="str">
        <f>IF(KI_nylpu_Fiú_20!C7=0,"-",KI_nylpu_Fiú_20!C7)</f>
        <v>-</v>
      </c>
      <c r="D31" s="117" t="str">
        <f>IF(KI_nylpu_Fiú_20!D7=0,"-",KI_nylpu_Fiú_20!D7)</f>
        <v>-</v>
      </c>
      <c r="E31" s="117" t="str">
        <f>IF(KI_nylpu_Fiú_20!E7=0,"-",KI_nylpu_Fiú_20!E7)</f>
        <v>-</v>
      </c>
      <c r="F31" s="117" t="str">
        <f>IF(KI_nylpu_Fiú_20!F7=0,"-",KI_nylpu_Fiú_20!F7)</f>
        <v>-</v>
      </c>
      <c r="G31" s="117"/>
      <c r="H31" s="117"/>
      <c r="I31" s="129" t="str">
        <f>IF(KI_nylpu_Fiú_20!G7=0,"-",KI_nylpu_Fiú_20!G7)</f>
        <v>-</v>
      </c>
      <c r="J31" s="129" t="str">
        <f>IF(KI_nylpu_Fiú_20!H7=0,"-",KI_nylpu_Fiú_20!H7)</f>
        <v>-</v>
      </c>
      <c r="K31" s="128" t="str">
        <f>IF(KI_nylpu_Fiú_20!I7=0,"-",KI_nylpu_Fiú_20!I7)</f>
        <v>-</v>
      </c>
    </row>
    <row r="32" spans="1:11" s="9" customFormat="1" ht="12.75" x14ac:dyDescent="0.2">
      <c r="A32" s="115" t="s">
        <v>191</v>
      </c>
      <c r="B32" s="117" t="str">
        <f>IF(KI_nylpu_Fiú_20!B8=0,"-",KI_nylpu_Fiú_20!B8)</f>
        <v>-</v>
      </c>
      <c r="C32" s="117" t="str">
        <f>IF(KI_nylpu_Fiú_20!C8=0,"-",KI_nylpu_Fiú_20!C8)</f>
        <v>-</v>
      </c>
      <c r="D32" s="117" t="str">
        <f>IF(KI_nylpu_Fiú_20!D8=0,"-",KI_nylpu_Fiú_20!D8)</f>
        <v>-</v>
      </c>
      <c r="E32" s="117" t="str">
        <f>IF(KI_nylpu_Fiú_20!E8=0,"-",KI_nylpu_Fiú_20!E8)</f>
        <v>-</v>
      </c>
      <c r="F32" s="117" t="str">
        <f>IF(KI_nylpu_Fiú_20!F8=0,"-",KI_nylpu_Fiú_20!F8)</f>
        <v>-</v>
      </c>
      <c r="G32" s="117"/>
      <c r="H32" s="117"/>
      <c r="I32" s="129" t="str">
        <f>IF(KI_nylpu_Fiú_20!G8=0,"-",KI_nylpu_Fiú_20!G8)</f>
        <v>-</v>
      </c>
      <c r="J32" s="129" t="str">
        <f>IF(KI_nylpu_Fiú_20!H8=0,"-",KI_nylpu_Fiú_20!H8)</f>
        <v>-</v>
      </c>
      <c r="K32" s="128" t="str">
        <f>IF(KI_nylpu_Fiú_20!I8=0,"-",KI_nylpu_Fiú_20!I8)</f>
        <v>-</v>
      </c>
    </row>
    <row r="33" spans="1:11" s="9" customFormat="1" ht="12.75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26"/>
    </row>
    <row r="34" spans="1:11" x14ac:dyDescent="0.2">
      <c r="A34" s="117" t="s">
        <v>49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26"/>
    </row>
    <row r="35" spans="1:11" x14ac:dyDescent="0.2">
      <c r="A35" s="115"/>
      <c r="B35" s="117" t="s">
        <v>81</v>
      </c>
      <c r="C35" s="117"/>
      <c r="D35" s="117"/>
      <c r="E35" s="117"/>
      <c r="F35" s="117"/>
      <c r="G35" s="117"/>
      <c r="H35" s="117"/>
      <c r="I35" s="117"/>
      <c r="J35" s="117"/>
      <c r="K35" s="126"/>
    </row>
    <row r="36" spans="1:11" s="9" customFormat="1" ht="12.75" x14ac:dyDescent="0.2">
      <c r="A36" s="115" t="s">
        <v>12</v>
      </c>
      <c r="B36" s="117" t="str">
        <f>IF(KI_nylpu_Fiú_20!B3=0,"-",KI_nylpu_Fiú_20!B3)</f>
        <v>Diósi Tamás</v>
      </c>
      <c r="C36" s="117">
        <f>IF(KI_nylpu_Fiú_20!C3=0,"-",KI_nylpu_Fiú_20!C3)</f>
        <v>2005</v>
      </c>
      <c r="D36" s="117"/>
      <c r="E36" s="117"/>
      <c r="F36" s="117"/>
      <c r="G36" s="117"/>
      <c r="H36" s="117"/>
      <c r="I36" s="117"/>
      <c r="J36" s="117"/>
      <c r="K36" s="126"/>
    </row>
    <row r="37" spans="1:11" s="9" customFormat="1" ht="15" customHeight="1" x14ac:dyDescent="0.2">
      <c r="A37" s="115" t="s">
        <v>13</v>
      </c>
      <c r="B37" s="117" t="str">
        <f>IF(KI_nylpu_Fiú_20!B4=0,"-",KI_nylpu_Fiú_20!B4)</f>
        <v>Szatmári Szabolcs Zoltán </v>
      </c>
      <c r="C37" s="117">
        <f>IF(KI_nylpu_Fiú_20!C4=0,"-",KI_nylpu_Fiú_20!C4)</f>
        <v>2007</v>
      </c>
      <c r="D37" s="117"/>
      <c r="E37" s="117"/>
      <c r="F37" s="117"/>
      <c r="G37" s="117"/>
      <c r="H37" s="117"/>
      <c r="I37" s="117"/>
      <c r="J37" s="117"/>
      <c r="K37" s="126"/>
    </row>
    <row r="38" spans="1:11" s="9" customFormat="1" ht="15" customHeight="1" x14ac:dyDescent="0.2">
      <c r="A38" s="115" t="s">
        <v>14</v>
      </c>
      <c r="B38" s="117" t="str">
        <f>IF(KI_nylpu_Fiú_20!B5=0,"-",KI_nylpu_Fiú_20!B5)</f>
        <v>Bertalan Ciprián</v>
      </c>
      <c r="C38" s="117">
        <f>IF(KI_nylpu_Fiú_20!C5=0,"-",KI_nylpu_Fiú_20!C5)</f>
        <v>2007</v>
      </c>
      <c r="D38" s="117"/>
      <c r="E38" s="117"/>
      <c r="F38" s="117"/>
      <c r="G38" s="117"/>
      <c r="H38" s="117"/>
      <c r="I38" s="117"/>
      <c r="J38" s="117"/>
      <c r="K38" s="126"/>
    </row>
    <row r="39" spans="1:11" s="9" customFormat="1" ht="15" customHeight="1" x14ac:dyDescent="0.2">
      <c r="A39" s="115" t="s">
        <v>189</v>
      </c>
      <c r="B39" s="117" t="str">
        <f>IF(KI_nylpu_Fiú_20!B6=0,"-",KI_nylpu_Fiú_20!B6)</f>
        <v>Varga Tamás</v>
      </c>
      <c r="C39" s="117">
        <f>IF(KI_nylpu_Fiú_20!C6=0,"-",KI_nylpu_Fiú_20!C6)</f>
        <v>2007</v>
      </c>
      <c r="D39" s="117"/>
      <c r="E39" s="117"/>
      <c r="F39" s="117"/>
      <c r="G39" s="117"/>
      <c r="H39" s="117"/>
      <c r="I39" s="117"/>
      <c r="J39" s="117"/>
      <c r="K39" s="126"/>
    </row>
    <row r="40" spans="1:11" s="9" customFormat="1" ht="15" customHeight="1" x14ac:dyDescent="0.2">
      <c r="A40" s="115" t="s">
        <v>190</v>
      </c>
      <c r="B40" s="117" t="str">
        <f>IF(KI_nylpu_Fiú_20!B7=0,"-",KI_nylpu_Fiú_20!B7)</f>
        <v>-</v>
      </c>
      <c r="C40" s="117" t="str">
        <f>IF(KI_nylpu_Fiú_20!C7=0,"-",KI_nylpu_Fiú_20!C7)</f>
        <v>-</v>
      </c>
      <c r="D40" s="117"/>
      <c r="E40" s="117"/>
      <c r="F40" s="117"/>
      <c r="G40" s="117"/>
      <c r="H40" s="117"/>
      <c r="I40" s="117"/>
      <c r="J40" s="117"/>
      <c r="K40" s="126"/>
    </row>
    <row r="41" spans="1:11" s="9" customFormat="1" ht="15" customHeight="1" x14ac:dyDescent="0.2">
      <c r="A41" s="115" t="s">
        <v>191</v>
      </c>
      <c r="B41" s="117" t="str">
        <f>IF(KI_nylpu_Fiú_20!B8=0,"-",KI_nylpu_Fiú_20!B8)</f>
        <v>-</v>
      </c>
      <c r="C41" s="117" t="str">
        <f>IF(KI_nylpu_Fiú_20!C8=0,"-",KI_nylpu_Fiú_20!C8)</f>
        <v>-</v>
      </c>
      <c r="D41" s="117"/>
      <c r="E41" s="117"/>
      <c r="F41" s="117"/>
      <c r="G41" s="117"/>
      <c r="H41" s="117"/>
      <c r="I41" s="117"/>
      <c r="J41" s="117"/>
      <c r="K41" s="126"/>
    </row>
    <row r="42" spans="1:11" s="9" customFormat="1" ht="12.75" x14ac:dyDescent="0.2">
      <c r="A42" s="115"/>
      <c r="B42" s="117"/>
      <c r="C42" s="117"/>
      <c r="D42" s="117"/>
      <c r="E42" s="117"/>
      <c r="F42" s="117"/>
      <c r="G42" s="117"/>
      <c r="H42" s="117"/>
      <c r="I42" s="117"/>
      <c r="J42" s="117"/>
      <c r="K42" s="126"/>
    </row>
    <row r="43" spans="1:11" s="9" customFormat="1" ht="12.75" x14ac:dyDescent="0.2">
      <c r="A43" s="66" t="s">
        <v>60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26"/>
    </row>
    <row r="44" spans="1:11" s="9" customFormat="1" ht="12.75" x14ac:dyDescent="0.2">
      <c r="A44" s="115" t="s">
        <v>12</v>
      </c>
      <c r="B44" s="117" t="str">
        <f>IF('Áik_Zlpu_Fiú_20 '!B3=0,"-",'Áik_Zlpu_Fiú_20 '!B3)</f>
        <v>Ivánka Csongor</v>
      </c>
      <c r="C44" s="117">
        <f>IF('Áik_Zlpu_Fiú_20 '!C3=0,"-",'Áik_Zlpu_Fiú_20 '!C3)</f>
        <v>2009</v>
      </c>
      <c r="D44" s="117" t="str">
        <f>IF('Áik_Zlpu_Fiú_20 '!D3=0,"-",'Áik_Zlpu_Fiú_20 '!D3)</f>
        <v>Budapest</v>
      </c>
      <c r="E44" s="117" t="str">
        <f>IF('Áik_Zlpu_Fiú_20 '!E3=0,"-",'Áik_Zlpu_Fiú_20 '!E3)</f>
        <v>Kosztolányi Dezső Általános Iskola (IX.)</v>
      </c>
      <c r="F44" s="117" t="str">
        <f>IF('Áik_Zlpu_Fiú_20 '!F3=0,"-",'Áik_Zlpu_Fiú_20 '!F3)</f>
        <v>Budapest</v>
      </c>
      <c r="G44" s="117"/>
      <c r="H44" s="117"/>
      <c r="I44" s="115">
        <f>IF('Áik_Zlpu_Fiú_20 '!G3=0,"-",'Áik_Zlpu_Fiú_20 '!G3)</f>
        <v>91</v>
      </c>
      <c r="J44" s="115">
        <f>IF('Áik_Zlpu_Fiú_20 '!H3=0,"-",'Áik_Zlpu_Fiú_20 '!H3)</f>
        <v>97</v>
      </c>
      <c r="K44" s="128">
        <f>IF('Áik_Zlpu_Fiú_20 '!I3=0,"-",'Áik_Zlpu_Fiú_20 '!I3)</f>
        <v>188</v>
      </c>
    </row>
    <row r="45" spans="1:11" s="9" customFormat="1" ht="12.75" x14ac:dyDescent="0.2">
      <c r="A45" s="115" t="s">
        <v>13</v>
      </c>
      <c r="B45" s="117" t="str">
        <f>IF('Áik_Zlpu_Fiú_20 '!B4=0,"-",'Áik_Zlpu_Fiú_20 '!B4)</f>
        <v>Leopold Zoltán</v>
      </c>
      <c r="C45" s="117">
        <f>IF('Áik_Zlpu_Fiú_20 '!C4=0,"-",'Áik_Zlpu_Fiú_20 '!C4)</f>
        <v>2009</v>
      </c>
      <c r="D45" s="117" t="str">
        <f>IF('Áik_Zlpu_Fiú_20 '!D4=0,"-",'Áik_Zlpu_Fiú_20 '!D4)</f>
        <v>Budapest</v>
      </c>
      <c r="E45" s="117" t="str">
        <f>IF('Áik_Zlpu_Fiú_20 '!E4=0,"-",'Áik_Zlpu_Fiú_20 '!E4)</f>
        <v>Újlak Utcai Általános Iskola (XII.)</v>
      </c>
      <c r="F45" s="117" t="str">
        <f>IF('Áik_Zlpu_Fiú_20 '!F4=0,"-",'Áik_Zlpu_Fiú_20 '!F4)</f>
        <v>Budapest</v>
      </c>
      <c r="G45" s="117"/>
      <c r="H45" s="117"/>
      <c r="I45" s="115">
        <f>IF('Áik_Zlpu_Fiú_20 '!G4=0,"-",'Áik_Zlpu_Fiú_20 '!G4)</f>
        <v>95</v>
      </c>
      <c r="J45" s="115">
        <f>IF('Áik_Zlpu_Fiú_20 '!H4=0,"-",'Áik_Zlpu_Fiú_20 '!H4)</f>
        <v>91</v>
      </c>
      <c r="K45" s="128">
        <f>IF('Áik_Zlpu_Fiú_20 '!I4=0,"-",'Áik_Zlpu_Fiú_20 '!I4)</f>
        <v>186</v>
      </c>
    </row>
    <row r="46" spans="1:11" s="9" customFormat="1" ht="12.75" x14ac:dyDescent="0.2">
      <c r="A46" s="115" t="s">
        <v>14</v>
      </c>
      <c r="B46" s="117" t="str">
        <f>IF('Áik_Zlpu_Fiú_20 '!B5=0,"-",'Áik_Zlpu_Fiú_20 '!B5)</f>
        <v>Marton Tamás</v>
      </c>
      <c r="C46" s="117">
        <f>IF('Áik_Zlpu_Fiú_20 '!C5=0,"-",'Áik_Zlpu_Fiú_20 '!C5)</f>
        <v>2010</v>
      </c>
      <c r="D46" s="117" t="str">
        <f>IF('Áik_Zlpu_Fiú_20 '!D5=0,"-",'Áik_Zlpu_Fiú_20 '!D5)</f>
        <v>Budapest</v>
      </c>
      <c r="E46" s="117" t="str">
        <f>IF('Áik_Zlpu_Fiú_20 '!E5=0,"-",'Áik_Zlpu_Fiú_20 '!E5)</f>
        <v>Újpesti Karinthy Frigyes Magyar-Angol Két Tanítási Nyelvű Általános Iskola (IV.)</v>
      </c>
      <c r="F46" s="117" t="str">
        <f>IF('Áik_Zlpu_Fiú_20 '!F5=0,"-",'Áik_Zlpu_Fiú_20 '!F5)</f>
        <v>Budapest</v>
      </c>
      <c r="G46" s="117"/>
      <c r="H46" s="117"/>
      <c r="I46" s="115">
        <f>IF('Áik_Zlpu_Fiú_20 '!G5=0,"-",'Áik_Zlpu_Fiú_20 '!G5)</f>
        <v>90</v>
      </c>
      <c r="J46" s="115">
        <f>IF('Áik_Zlpu_Fiú_20 '!H5=0,"-",'Áik_Zlpu_Fiú_20 '!H5)</f>
        <v>91</v>
      </c>
      <c r="K46" s="128">
        <f>IF('Áik_Zlpu_Fiú_20 '!I5=0,"-",'Áik_Zlpu_Fiú_20 '!I5)</f>
        <v>181</v>
      </c>
    </row>
    <row r="47" spans="1:11" s="9" customFormat="1" ht="12.75" x14ac:dyDescent="0.2">
      <c r="A47" s="115" t="s">
        <v>189</v>
      </c>
      <c r="B47" s="117" t="str">
        <f>IF('Áik_Zlpu_Fiú_20 '!B6=0,"-",'Áik_Zlpu_Fiú_20 '!B6)</f>
        <v>Kis-Vámosi Zsombor</v>
      </c>
      <c r="C47" s="117">
        <f>IF('Áik_Zlpu_Fiú_20 '!C6=0,"-",'Áik_Zlpu_Fiú_20 '!C6)</f>
        <v>2010</v>
      </c>
      <c r="D47" s="117" t="str">
        <f>IF('Áik_Zlpu_Fiú_20 '!D6=0,"-",'Áik_Zlpu_Fiú_20 '!D6)</f>
        <v>Budapest</v>
      </c>
      <c r="E47" s="117" t="str">
        <f>IF('Áik_Zlpu_Fiú_20 '!E6=0,"-",'Áik_Zlpu_Fiú_20 '!E6)</f>
        <v>Keresztúri Dezső Általános Iskola (X.)</v>
      </c>
      <c r="F47" s="117" t="str">
        <f>IF('Áik_Zlpu_Fiú_20 '!F6=0,"-",'Áik_Zlpu_Fiú_20 '!F6)</f>
        <v>Budapest</v>
      </c>
      <c r="G47" s="117"/>
      <c r="H47" s="117"/>
      <c r="I47" s="115">
        <f>IF('Áik_Zlpu_Fiú_20 '!G6=0,"-",'Áik_Zlpu_Fiú_20 '!G6)</f>
        <v>84</v>
      </c>
      <c r="J47" s="115">
        <f>IF('Áik_Zlpu_Fiú_20 '!H6=0,"-",'Áik_Zlpu_Fiú_20 '!H6)</f>
        <v>89</v>
      </c>
      <c r="K47" s="128">
        <f>IF('Áik_Zlpu_Fiú_20 '!I6=0,"-",'Áik_Zlpu_Fiú_20 '!I6)</f>
        <v>173</v>
      </c>
    </row>
    <row r="48" spans="1:11" s="9" customFormat="1" ht="12.75" x14ac:dyDescent="0.2">
      <c r="A48" s="115" t="s">
        <v>190</v>
      </c>
      <c r="B48" s="117" t="str">
        <f>IF('Áik_Zlpu_Fiú_20 '!B7=0,"-",'Áik_Zlpu_Fiú_20 '!B7)</f>
        <v>Benkő Áron</v>
      </c>
      <c r="C48" s="117">
        <f>IF('Áik_Zlpu_Fiú_20 '!C7=0,"-",'Áik_Zlpu_Fiú_20 '!C7)</f>
        <v>2009</v>
      </c>
      <c r="D48" s="117" t="str">
        <f>IF('Áik_Zlpu_Fiú_20 '!D7=0,"-",'Áik_Zlpu_Fiú_20 '!D7)</f>
        <v>Budapest</v>
      </c>
      <c r="E48" s="117" t="str">
        <f>IF('Áik_Zlpu_Fiú_20 '!E7=0,"-",'Áik_Zlpu_Fiú_20 '!E7)</f>
        <v>Kassa utcai Általános Iskola (XVIII.)</v>
      </c>
      <c r="F48" s="117" t="str">
        <f>IF('Áik_Zlpu_Fiú_20 '!F7=0,"-",'Áik_Zlpu_Fiú_20 '!F7)</f>
        <v>Budapest</v>
      </c>
      <c r="G48" s="117"/>
      <c r="H48" s="117"/>
      <c r="I48" s="115">
        <f>IF('Áik_Zlpu_Fiú_20 '!G7=0,"-",'Áik_Zlpu_Fiú_20 '!G7)</f>
        <v>86</v>
      </c>
      <c r="J48" s="115">
        <f>IF('Áik_Zlpu_Fiú_20 '!H7=0,"-",'Áik_Zlpu_Fiú_20 '!H7)</f>
        <v>84</v>
      </c>
      <c r="K48" s="128">
        <f>IF('Áik_Zlpu_Fiú_20 '!I7=0,"-",'Áik_Zlpu_Fiú_20 '!I7)</f>
        <v>170</v>
      </c>
    </row>
    <row r="49" spans="1:11" s="9" customFormat="1" ht="12.75" x14ac:dyDescent="0.2">
      <c r="A49" s="115" t="s">
        <v>191</v>
      </c>
      <c r="B49" s="117" t="str">
        <f>IF('Áik_Zlpu_Fiú_20 '!B8=0,"-",'Áik_Zlpu_Fiú_20 '!B8)</f>
        <v>Regőczi Ambrus</v>
      </c>
      <c r="C49" s="117">
        <f>IF('Áik_Zlpu_Fiú_20 '!C8=0,"-",'Áik_Zlpu_Fiú_20 '!C8)</f>
        <v>2009</v>
      </c>
      <c r="D49" s="117" t="str">
        <f>IF('Áik_Zlpu_Fiú_20 '!D8=0,"-",'Áik_Zlpu_Fiú_20 '!D8)</f>
        <v>Budapest</v>
      </c>
      <c r="E49" s="117" t="str">
        <f>IF('Áik_Zlpu_Fiú_20 '!E8=0,"-",'Áik_Zlpu_Fiú_20 '!E8)</f>
        <v>Kosztolányi Dezső Általános Iskola (I.)</v>
      </c>
      <c r="F49" s="117" t="str">
        <f>IF('Áik_Zlpu_Fiú_20 '!F8=0,"-",'Áik_Zlpu_Fiú_20 '!F8)</f>
        <v>Budapest</v>
      </c>
      <c r="G49" s="117"/>
      <c r="H49" s="117"/>
      <c r="I49" s="115">
        <f>IF('Áik_Zlpu_Fiú_20 '!G8=0,"-",'Áik_Zlpu_Fiú_20 '!G8)</f>
        <v>76</v>
      </c>
      <c r="J49" s="115">
        <f>IF('Áik_Zlpu_Fiú_20 '!H8=0,"-",'Áik_Zlpu_Fiú_20 '!H8)</f>
        <v>85</v>
      </c>
      <c r="K49" s="128">
        <f>IF('Áik_Zlpu_Fiú_20 '!I8=0,"-",'Áik_Zlpu_Fiú_20 '!I8)</f>
        <v>161</v>
      </c>
    </row>
    <row r="50" spans="1:11" s="9" customFormat="1" ht="12.75" x14ac:dyDescent="0.2">
      <c r="A50" s="115"/>
      <c r="B50" s="117"/>
      <c r="C50" s="117"/>
      <c r="D50" s="117"/>
      <c r="E50" s="117"/>
      <c r="F50" s="117"/>
      <c r="G50" s="117"/>
      <c r="H50" s="117"/>
      <c r="I50" s="117"/>
      <c r="J50" s="117"/>
      <c r="K50" s="126"/>
    </row>
    <row r="51" spans="1:11" s="9" customFormat="1" ht="12.75" x14ac:dyDescent="0.2">
      <c r="A51" s="66" t="s">
        <v>64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26"/>
    </row>
    <row r="52" spans="1:11" s="9" customFormat="1" ht="12.75" x14ac:dyDescent="0.2">
      <c r="A52" s="115"/>
      <c r="B52" s="117" t="s">
        <v>81</v>
      </c>
      <c r="C52" s="117"/>
      <c r="D52" s="117"/>
      <c r="E52" s="117"/>
      <c r="F52" s="117"/>
      <c r="G52" s="117"/>
      <c r="H52" s="117"/>
      <c r="I52" s="117"/>
      <c r="J52" s="117"/>
      <c r="K52" s="126"/>
    </row>
    <row r="53" spans="1:11" s="9" customFormat="1" ht="12.75" x14ac:dyDescent="0.2">
      <c r="A53" s="115" t="s">
        <v>12</v>
      </c>
      <c r="B53" s="117" t="str">
        <f>IF('Áik_Zlpu_Fiú_20 '!B3=0,"-",'Áik_Zlpu_Fiú_20 '!B3)</f>
        <v>Ivánka Csongor</v>
      </c>
      <c r="C53" s="117">
        <f>IF('Áik_Zlpu_Fiú_20 '!C3=0,"-",'Áik_Zlpu_Fiú_20 '!C3)</f>
        <v>2009</v>
      </c>
      <c r="D53" s="117"/>
      <c r="E53" s="117"/>
      <c r="F53" s="117"/>
      <c r="G53" s="117"/>
      <c r="H53" s="117"/>
      <c r="I53" s="117"/>
      <c r="J53" s="117"/>
      <c r="K53" s="126"/>
    </row>
    <row r="54" spans="1:11" s="9" customFormat="1" ht="12.75" x14ac:dyDescent="0.2">
      <c r="A54" s="115" t="s">
        <v>13</v>
      </c>
      <c r="B54" s="117" t="str">
        <f>IF('Áik_Zlpu_Fiú_20 '!B4=0,"-",'Áik_Zlpu_Fiú_20 '!B4)</f>
        <v>Leopold Zoltán</v>
      </c>
      <c r="C54" s="117">
        <f>IF('Áik_Zlpu_Fiú_20 '!C4=0,"-",'Áik_Zlpu_Fiú_20 '!C4)</f>
        <v>2009</v>
      </c>
      <c r="D54" s="117"/>
      <c r="E54" s="117"/>
      <c r="F54" s="117"/>
      <c r="G54" s="117"/>
      <c r="H54" s="117"/>
      <c r="I54" s="117"/>
      <c r="J54" s="117"/>
      <c r="K54" s="126"/>
    </row>
    <row r="55" spans="1:11" s="9" customFormat="1" ht="12.75" x14ac:dyDescent="0.2">
      <c r="A55" s="115" t="s">
        <v>14</v>
      </c>
      <c r="B55" s="117" t="str">
        <f>IF('Áik_Zlpu_Fiú_20 '!B5=0,"-",'Áik_Zlpu_Fiú_20 '!B5)</f>
        <v>Marton Tamás</v>
      </c>
      <c r="C55" s="117">
        <f>IF('Áik_Zlpu_Fiú_20 '!C5=0,"-",'Áik_Zlpu_Fiú_20 '!C5)</f>
        <v>2010</v>
      </c>
      <c r="D55" s="117"/>
      <c r="E55" s="117"/>
      <c r="F55" s="117"/>
      <c r="G55" s="117"/>
      <c r="H55" s="117"/>
      <c r="I55" s="117"/>
      <c r="J55" s="117"/>
      <c r="K55" s="126"/>
    </row>
    <row r="56" spans="1:11" s="9" customFormat="1" ht="12.75" x14ac:dyDescent="0.2">
      <c r="A56" s="115" t="s">
        <v>189</v>
      </c>
      <c r="B56" s="117" t="str">
        <f>IF('Áik_Zlpu_Fiú_20 '!B6=0,"-",'Áik_Zlpu_Fiú_20 '!B6)</f>
        <v>Kis-Vámosi Zsombor</v>
      </c>
      <c r="C56" s="117">
        <f>IF('Áik_Zlpu_Fiú_20 '!C6=0,"-",'Áik_Zlpu_Fiú_20 '!C6)</f>
        <v>2010</v>
      </c>
      <c r="D56" s="117"/>
      <c r="E56" s="117"/>
      <c r="F56" s="117"/>
      <c r="G56" s="117"/>
      <c r="H56" s="117"/>
      <c r="I56" s="117"/>
      <c r="J56" s="117"/>
      <c r="K56" s="126"/>
    </row>
    <row r="57" spans="1:11" s="9" customFormat="1" ht="12.75" x14ac:dyDescent="0.2">
      <c r="A57" s="115" t="s">
        <v>190</v>
      </c>
      <c r="B57" s="117" t="str">
        <f>IF('Áik_Zlpu_Fiú_20 '!B7=0,"-",'Áik_Zlpu_Fiú_20 '!B7)</f>
        <v>Benkő Áron</v>
      </c>
      <c r="C57" s="117">
        <f>IF('Áik_Zlpu_Fiú_20 '!C7=0,"-",'Áik_Zlpu_Fiú_20 '!C7)</f>
        <v>2009</v>
      </c>
      <c r="D57" s="117"/>
      <c r="E57" s="117"/>
      <c r="F57" s="117"/>
      <c r="G57" s="117"/>
      <c r="H57" s="117"/>
      <c r="I57" s="117"/>
      <c r="J57" s="117"/>
      <c r="K57" s="126"/>
    </row>
    <row r="58" spans="1:11" s="9" customFormat="1" ht="12.75" x14ac:dyDescent="0.2">
      <c r="A58" s="115" t="s">
        <v>191</v>
      </c>
      <c r="B58" s="117" t="str">
        <f>IF('Áik_Zlpu_Fiú_20 '!B8=0,"-",'Áik_Zlpu_Fiú_20 '!B8)</f>
        <v>Regőczi Ambrus</v>
      </c>
      <c r="C58" s="117">
        <f>IF('Áik_Zlpu_Fiú_20 '!C8=0,"-",'Áik_Zlpu_Fiú_20 '!C8)</f>
        <v>2009</v>
      </c>
      <c r="D58" s="117"/>
      <c r="E58" s="117"/>
      <c r="F58" s="117"/>
      <c r="G58" s="117"/>
      <c r="H58" s="117"/>
      <c r="I58" s="117"/>
      <c r="J58" s="117"/>
      <c r="K58" s="126"/>
    </row>
    <row r="59" spans="1:11" s="9" customFormat="1" ht="12.75" x14ac:dyDescent="0.2">
      <c r="A59" s="115"/>
      <c r="B59" s="117"/>
      <c r="C59" s="117"/>
      <c r="D59" s="117"/>
      <c r="E59" s="117"/>
      <c r="F59" s="117"/>
      <c r="G59" s="117"/>
      <c r="H59" s="117"/>
      <c r="I59" s="117"/>
      <c r="J59" s="117"/>
      <c r="K59" s="126"/>
    </row>
    <row r="60" spans="1:11" s="9" customFormat="1" ht="12.75" x14ac:dyDescent="0.2">
      <c r="A60" s="66" t="s">
        <v>185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26"/>
    </row>
    <row r="61" spans="1:11" s="9" customFormat="1" ht="12.75" x14ac:dyDescent="0.2">
      <c r="A61" s="115" t="s">
        <v>12</v>
      </c>
      <c r="B61" s="117" t="str">
        <f>IF('KI_Zlpu_Fiú_20 '!B3=0,"-",'KI_Zlpu_Fiú_20 '!B3)</f>
        <v>Bojtor Barnabás Levente</v>
      </c>
      <c r="C61" s="117">
        <f>IF('KI_Zlpu_Fiú_20 '!C3=0,"-",'KI_Zlpu_Fiú_20 '!C3)</f>
        <v>2005</v>
      </c>
      <c r="D61" s="117" t="str">
        <f>IF('KI_Zlpu_Fiú_20 '!D3=0,"-",'KI_Zlpu_Fiú_20 '!D3)</f>
        <v>Budapest</v>
      </c>
      <c r="E61" s="117" t="str">
        <f>IF('KI_Zlpu_Fiú_20 '!E3=0,"-",'KI_Zlpu_Fiú_20 '!E3)</f>
        <v>Bolyai János Müszaki szakgimnázium (XIII.)</v>
      </c>
      <c r="F61" s="117" t="str">
        <f>IF('KI_Zlpu_Fiú_20 '!F3=0,"-",'KI_Zlpu_Fiú_20 '!F3)</f>
        <v>Budapest</v>
      </c>
      <c r="G61" s="117"/>
      <c r="H61" s="117"/>
      <c r="I61" s="115">
        <f>IF('KI_Zlpu_Fiú_20 '!G3=0,"-",'KI_Zlpu_Fiú_20 '!G3)</f>
        <v>79</v>
      </c>
      <c r="J61" s="115">
        <f>IF('KI_Zlpu_Fiú_20 '!H3=0,"-",'KI_Zlpu_Fiú_20 '!H3)</f>
        <v>70</v>
      </c>
      <c r="K61" s="128">
        <f>IF('KI_Zlpu_Fiú_20 '!I3=0,"-",'KI_Zlpu_Fiú_20 '!I3)</f>
        <v>149</v>
      </c>
    </row>
    <row r="62" spans="1:11" s="9" customFormat="1" ht="12.75" x14ac:dyDescent="0.2">
      <c r="A62" s="115" t="s">
        <v>13</v>
      </c>
      <c r="B62" s="117" t="str">
        <f>IF('KI_Zlpu_Fiú_20 '!B4=0,"-",'KI_Zlpu_Fiú_20 '!B4)</f>
        <v>Hegyi Szilárd</v>
      </c>
      <c r="C62" s="117">
        <f>IF('KI_Zlpu_Fiú_20 '!C4=0,"-",'KI_Zlpu_Fiú_20 '!C4)</f>
        <v>2006</v>
      </c>
      <c r="D62" s="117" t="str">
        <f>IF('KI_Zlpu_Fiú_20 '!D4=0,"-",'KI_Zlpu_Fiú_20 '!D4)</f>
        <v>Budapest</v>
      </c>
      <c r="E62" s="117" t="str">
        <f>IF('KI_Zlpu_Fiú_20 '!E4=0,"-",'KI_Zlpu_Fiú_20 '!E4)</f>
        <v>Lónyay Utcai Református Gimnázium és Kollégium (IX.)</v>
      </c>
      <c r="F62" s="117" t="str">
        <f>IF('KI_Zlpu_Fiú_20 '!F4=0,"-",'KI_Zlpu_Fiú_20 '!F4)</f>
        <v>Budapest</v>
      </c>
      <c r="G62" s="117"/>
      <c r="H62" s="117"/>
      <c r="I62" s="115">
        <f>IF('KI_Zlpu_Fiú_20 '!G4=0,"-",'KI_Zlpu_Fiú_20 '!G4)</f>
        <v>73</v>
      </c>
      <c r="J62" s="115">
        <f>IF('KI_Zlpu_Fiú_20 '!H4=0,"-",'KI_Zlpu_Fiú_20 '!H4)</f>
        <v>45</v>
      </c>
      <c r="K62" s="128">
        <f>IF('KI_Zlpu_Fiú_20 '!I4=0,"-",'KI_Zlpu_Fiú_20 '!I4)</f>
        <v>118</v>
      </c>
    </row>
    <row r="63" spans="1:11" s="9" customFormat="1" ht="12.75" x14ac:dyDescent="0.2">
      <c r="A63" s="115" t="s">
        <v>14</v>
      </c>
      <c r="B63" s="117" t="str">
        <f>IF('KI_Zlpu_Fiú_20 '!B5=0,"-",'KI_Zlpu_Fiú_20 '!B5)</f>
        <v>-</v>
      </c>
      <c r="C63" s="117">
        <f>'[1]KI_Zlpu_Fiú_20 '!C5</f>
        <v>0</v>
      </c>
      <c r="D63" s="117">
        <f>'[1]KI_Zlpu_Fiú_20 '!D5</f>
        <v>0</v>
      </c>
      <c r="E63" s="117">
        <f>'[1]KI_Zlpu_Fiú_20 '!E5</f>
        <v>0</v>
      </c>
      <c r="F63" s="117">
        <f>'[1]KI_Zlpu_Fiú_20 '!F5</f>
        <v>0</v>
      </c>
      <c r="G63" s="117"/>
      <c r="H63" s="117"/>
      <c r="I63" s="115" t="str">
        <f>IF('KI_Zlpu_Fiú_20 '!G5=0,"-",'KI_Zlpu_Fiú_20 '!G5)</f>
        <v>-</v>
      </c>
      <c r="J63" s="115" t="str">
        <f>IF('KI_Zlpu_Fiú_20 '!H5=0,"-",'KI_Zlpu_Fiú_20 '!H5)</f>
        <v>-</v>
      </c>
      <c r="K63" s="128" t="str">
        <f>IF('KI_Zlpu_Fiú_20 '!I5=0,"-",'KI_Zlpu_Fiú_20 '!I5)</f>
        <v>-</v>
      </c>
    </row>
    <row r="64" spans="1:11" s="9" customFormat="1" ht="12.75" x14ac:dyDescent="0.2">
      <c r="A64" s="115" t="s">
        <v>189</v>
      </c>
      <c r="B64" s="117" t="str">
        <f>IF('KI_Zlpu_Fiú_20 '!B6=0,"-",'KI_Zlpu_Fiú_20 '!B6)</f>
        <v>-</v>
      </c>
      <c r="C64" s="117"/>
      <c r="D64" s="117"/>
      <c r="E64" s="117"/>
      <c r="F64" s="117"/>
      <c r="G64" s="117"/>
      <c r="H64" s="117"/>
      <c r="I64" s="115" t="str">
        <f>IF('KI_Zlpu_Fiú_20 '!G6=0,"-",'KI_Zlpu_Fiú_20 '!G6)</f>
        <v>-</v>
      </c>
      <c r="J64" s="115" t="str">
        <f>IF('KI_Zlpu_Fiú_20 '!H6=0,"-",'KI_Zlpu_Fiú_20 '!H6)</f>
        <v>-</v>
      </c>
      <c r="K64" s="128" t="str">
        <f>IF('KI_Zlpu_Fiú_20 '!I6=0,"-",'KI_Zlpu_Fiú_20 '!I6)</f>
        <v>-</v>
      </c>
    </row>
    <row r="65" spans="1:11" s="9" customFormat="1" ht="12.75" x14ac:dyDescent="0.2">
      <c r="A65" s="115" t="s">
        <v>190</v>
      </c>
      <c r="B65" s="117" t="str">
        <f>IF('KI_Zlpu_Fiú_20 '!B7=0,"-",'KI_Zlpu_Fiú_20 '!B7)</f>
        <v>-</v>
      </c>
      <c r="C65" s="117"/>
      <c r="D65" s="117"/>
      <c r="E65" s="117"/>
      <c r="F65" s="117"/>
      <c r="G65" s="117"/>
      <c r="H65" s="117"/>
      <c r="I65" s="115" t="str">
        <f>IF('KI_Zlpu_Fiú_20 '!G7=0,"-",'KI_Zlpu_Fiú_20 '!G7)</f>
        <v>-</v>
      </c>
      <c r="J65" s="115" t="str">
        <f>IF('KI_Zlpu_Fiú_20 '!H7=0,"-",'KI_Zlpu_Fiú_20 '!H7)</f>
        <v>-</v>
      </c>
      <c r="K65" s="128" t="str">
        <f>IF('KI_Zlpu_Fiú_20 '!I7=0,"-",'KI_Zlpu_Fiú_20 '!I7)</f>
        <v>-</v>
      </c>
    </row>
    <row r="66" spans="1:11" s="9" customFormat="1" ht="12.75" x14ac:dyDescent="0.2">
      <c r="A66" s="115" t="s">
        <v>191</v>
      </c>
      <c r="B66" s="117" t="str">
        <f>IF('KI_Zlpu_Fiú_20 '!B8=0,"-",'KI_Zlpu_Fiú_20 '!B8)</f>
        <v>-</v>
      </c>
      <c r="C66" s="117"/>
      <c r="D66" s="117"/>
      <c r="E66" s="117"/>
      <c r="F66" s="117"/>
      <c r="G66" s="117"/>
      <c r="H66" s="117"/>
      <c r="I66" s="115" t="str">
        <f>IF('KI_Zlpu_Fiú_20 '!G8=0,"-",'KI_Zlpu_Fiú_20 '!G8)</f>
        <v>-</v>
      </c>
      <c r="J66" s="115" t="str">
        <f>IF('KI_Zlpu_Fiú_20 '!H8=0,"-",'KI_Zlpu_Fiú_20 '!H8)</f>
        <v>-</v>
      </c>
      <c r="K66" s="128" t="str">
        <f>IF('KI_Zlpu_Fiú_20 '!I8=0,"-",'KI_Zlpu_Fiú_20 '!I8)</f>
        <v>-</v>
      </c>
    </row>
    <row r="67" spans="1:11" s="9" customFormat="1" ht="12.75" x14ac:dyDescent="0.2">
      <c r="A67" s="115"/>
      <c r="B67" s="117"/>
      <c r="C67" s="117"/>
      <c r="D67" s="117"/>
      <c r="E67" s="117"/>
      <c r="F67" s="117"/>
      <c r="G67" s="117"/>
      <c r="H67" s="117"/>
      <c r="I67" s="117"/>
      <c r="J67" s="117"/>
      <c r="K67" s="126"/>
    </row>
    <row r="68" spans="1:11" x14ac:dyDescent="0.2">
      <c r="A68" s="66" t="s">
        <v>186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26"/>
    </row>
    <row r="69" spans="1:11" x14ac:dyDescent="0.2">
      <c r="A69" s="115"/>
      <c r="B69" s="117" t="s">
        <v>81</v>
      </c>
      <c r="C69" s="117"/>
      <c r="D69" s="117"/>
      <c r="E69" s="117"/>
      <c r="F69" s="117"/>
      <c r="G69" s="117"/>
      <c r="H69" s="117"/>
      <c r="I69" s="117"/>
      <c r="J69" s="117"/>
      <c r="K69" s="126"/>
    </row>
    <row r="70" spans="1:11" x14ac:dyDescent="0.2">
      <c r="A70" s="115" t="s">
        <v>12</v>
      </c>
      <c r="B70" s="117" t="str">
        <f>IF('KI_Zlpu_Fiú_20 '!B3=0,"-",'KI_Zlpu_Fiú_20 '!B3)</f>
        <v>Bojtor Barnabás Levente</v>
      </c>
      <c r="C70" s="117">
        <f>IF('KI_Zlpu_Fiú_20 '!C3=0,"-",'KI_Zlpu_Fiú_20 '!C3)</f>
        <v>2005</v>
      </c>
      <c r="D70" s="117"/>
      <c r="E70" s="117"/>
      <c r="F70" s="117"/>
      <c r="G70" s="117"/>
      <c r="H70" s="117"/>
      <c r="I70" s="117"/>
      <c r="J70" s="117"/>
      <c r="K70" s="126"/>
    </row>
    <row r="71" spans="1:11" x14ac:dyDescent="0.2">
      <c r="A71" s="115" t="s">
        <v>13</v>
      </c>
      <c r="B71" s="117" t="str">
        <f>IF('KI_Zlpu_Fiú_20 '!B4=0,"-",'KI_Zlpu_Fiú_20 '!B4)</f>
        <v>Hegyi Szilárd</v>
      </c>
      <c r="C71" s="117">
        <f>IF('KI_Zlpu_Fiú_20 '!C4=0,"-",'KI_Zlpu_Fiú_20 '!C4)</f>
        <v>2006</v>
      </c>
      <c r="D71" s="117"/>
      <c r="E71" s="117"/>
      <c r="F71" s="117"/>
      <c r="G71" s="117"/>
      <c r="H71" s="117"/>
      <c r="I71" s="117"/>
      <c r="J71" s="117"/>
      <c r="K71" s="126"/>
    </row>
    <row r="72" spans="1:11" x14ac:dyDescent="0.2">
      <c r="A72" s="115" t="s">
        <v>14</v>
      </c>
      <c r="B72" s="117" t="str">
        <f>IF('KI_Zlpu_Fiú_20 '!B5=0,"-",'KI_Zlpu_Fiú_20 '!B5)</f>
        <v>-</v>
      </c>
      <c r="C72" s="117" t="str">
        <f>IF('KI_Zlpu_Fiú_20 '!C5=0,"-",'KI_Zlpu_Fiú_20 '!C5)</f>
        <v>-</v>
      </c>
      <c r="D72" s="117"/>
      <c r="E72" s="117"/>
      <c r="F72" s="117"/>
      <c r="G72" s="117"/>
      <c r="H72" s="117"/>
      <c r="I72" s="117"/>
      <c r="J72" s="117"/>
      <c r="K72" s="126"/>
    </row>
    <row r="73" spans="1:11" x14ac:dyDescent="0.2">
      <c r="A73" s="115" t="s">
        <v>189</v>
      </c>
      <c r="B73" s="117" t="str">
        <f>IF('KI_Zlpu_Fiú_20 '!B6=0,"-",'KI_Zlpu_Fiú_20 '!B6)</f>
        <v>-</v>
      </c>
      <c r="C73" s="117" t="str">
        <f>IF('KI_Zlpu_Fiú_20 '!C6=0,"-",'KI_Zlpu_Fiú_20 '!C6)</f>
        <v>-</v>
      </c>
      <c r="D73" s="117"/>
      <c r="E73" s="117"/>
      <c r="F73" s="117"/>
      <c r="G73" s="117"/>
      <c r="H73" s="117"/>
      <c r="I73" s="117"/>
      <c r="J73" s="117"/>
      <c r="K73" s="126"/>
    </row>
    <row r="74" spans="1:11" x14ac:dyDescent="0.2">
      <c r="A74" s="115" t="s">
        <v>190</v>
      </c>
      <c r="B74" s="117" t="str">
        <f>IF('KI_Zlpu_Fiú_20 '!B7=0,"-",'KI_Zlpu_Fiú_20 '!B7)</f>
        <v>-</v>
      </c>
      <c r="C74" s="117" t="str">
        <f>IF('KI_Zlpu_Fiú_20 '!C7=0,"-",'KI_Zlpu_Fiú_20 '!C7)</f>
        <v>-</v>
      </c>
      <c r="D74" s="117"/>
      <c r="E74" s="117"/>
      <c r="F74" s="117"/>
      <c r="G74" s="117"/>
      <c r="H74" s="117"/>
      <c r="I74" s="117"/>
      <c r="J74" s="117"/>
      <c r="K74" s="126"/>
    </row>
    <row r="75" spans="1:11" x14ac:dyDescent="0.2">
      <c r="A75" s="115" t="s">
        <v>191</v>
      </c>
      <c r="B75" s="117" t="str">
        <f>IF('KI_Zlpu_Fiú_20 '!B8=0,"-",'KI_Zlpu_Fiú_20 '!B8)</f>
        <v>-</v>
      </c>
      <c r="C75" s="117" t="str">
        <f>IF('KI_Zlpu_Fiú_20 '!C8=0,"-",'KI_Zlpu_Fiú_20 '!C8)</f>
        <v>-</v>
      </c>
      <c r="D75" s="117"/>
      <c r="E75" s="117"/>
      <c r="F75" s="117"/>
      <c r="G75" s="117"/>
      <c r="H75" s="117"/>
      <c r="I75" s="117"/>
      <c r="J75" s="117"/>
      <c r="K75" s="126"/>
    </row>
    <row r="76" spans="1:11" x14ac:dyDescent="0.2">
      <c r="A76" s="115"/>
      <c r="B76" s="117"/>
      <c r="C76" s="117"/>
      <c r="D76" s="117"/>
      <c r="E76" s="117"/>
      <c r="F76" s="117"/>
      <c r="G76" s="117"/>
      <c r="H76" s="117"/>
      <c r="I76" s="117"/>
      <c r="J76" s="117"/>
      <c r="K76" s="126"/>
    </row>
    <row r="77" spans="1:11" x14ac:dyDescent="0.2">
      <c r="A77" s="66" t="s">
        <v>18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26"/>
    </row>
    <row r="78" spans="1:11" x14ac:dyDescent="0.2">
      <c r="A78" s="115" t="s">
        <v>12</v>
      </c>
      <c r="B78" s="117" t="str">
        <f>IF(Áik_nylpu_Leány_20!B3=0,"-",Áik_nylpu_Leány_20!B3)</f>
        <v>Mihalik Ingrid</v>
      </c>
      <c r="C78" s="117">
        <f>IF(Áik_nylpu_Leány_20!C3=0,"-",Áik_nylpu_Leány_20!C3)</f>
        <v>2010</v>
      </c>
      <c r="D78" s="117" t="str">
        <f>IF(Áik_nylpu_Leány_20!D3=0,"-",Áik_nylpu_Leány_20!D3)</f>
        <v>Budapest</v>
      </c>
      <c r="E78" s="117" t="str">
        <f>IF(Áik_nylpu_Leány_20!E3=0,"-",Áik_nylpu_Leány_20!E3)</f>
        <v>Darus utcai Magyar_német Két Tannyelvű Áisk. (XVIII.)</v>
      </c>
      <c r="F78" s="117" t="str">
        <f>IF(Áik_nylpu_Leány_20!F3=0,"-",Áik_nylpu_Leány_20!F3)</f>
        <v>Budapest</v>
      </c>
      <c r="G78" s="117"/>
      <c r="H78" s="117"/>
      <c r="I78" s="117">
        <f>IF(Áik_nylpu_Leány_20!G3=0,"-",Áik_nylpu_Leány_20!G3)</f>
        <v>57</v>
      </c>
      <c r="J78" s="117">
        <f>IF(Áik_nylpu_Leány_20!H3=0,"-",Áik_nylpu_Leány_20!H3)</f>
        <v>54</v>
      </c>
      <c r="K78" s="117">
        <f>IF(Áik_nylpu_Leány_20!I3=0,"-",Áik_nylpu_Leány_20!I3)</f>
        <v>111</v>
      </c>
    </row>
    <row r="79" spans="1:11" x14ac:dyDescent="0.2">
      <c r="A79" s="115" t="s">
        <v>13</v>
      </c>
      <c r="B79" s="117" t="str">
        <f>IF(Áik_nylpu_Leány_20!B4=0,"-",Áik_nylpu_Leány_20!B4)</f>
        <v>Vigh Nikolett</v>
      </c>
      <c r="C79" s="117">
        <f>IF(Áik_nylpu_Leány_20!C4=0,"-",Áik_nylpu_Leány_20!C4)</f>
        <v>2008</v>
      </c>
      <c r="D79" s="117" t="str">
        <f>IF(Áik_nylpu_Leány_20!D4=0,"-",Áik_nylpu_Leány_20!D4)</f>
        <v>Budapest</v>
      </c>
      <c r="E79" s="117" t="str">
        <f>IF(Áik_nylpu_Leány_20!E4=0,"-",Áik_nylpu_Leány_20!E4)</f>
        <v>Darus utcai Magyar_német Két Tannyelvű Áisk. (XVIII.)</v>
      </c>
      <c r="F79" s="117" t="str">
        <f>IF(Áik_nylpu_Leány_20!F4=0,"-",Áik_nylpu_Leány_20!F4)</f>
        <v>Budapest</v>
      </c>
      <c r="G79" s="117"/>
      <c r="H79" s="117"/>
      <c r="I79" s="117">
        <f>IF(Áik_nylpu_Leány_20!G4=0,"-",Áik_nylpu_Leány_20!G4)</f>
        <v>57</v>
      </c>
      <c r="J79" s="117">
        <f>IF(Áik_nylpu_Leány_20!H4=0,"-",Áik_nylpu_Leány_20!H4)</f>
        <v>43</v>
      </c>
      <c r="K79" s="117">
        <f>IF(Áik_nylpu_Leány_20!I4=0,"-",Áik_nylpu_Leány_20!I4)</f>
        <v>100</v>
      </c>
    </row>
    <row r="80" spans="1:11" x14ac:dyDescent="0.2">
      <c r="A80" s="115" t="s">
        <v>14</v>
      </c>
      <c r="B80" s="117" t="str">
        <f>IF(Áik_nylpu_Leány_20!B5=0,"-",Áik_nylpu_Leány_20!B5)</f>
        <v>-</v>
      </c>
      <c r="C80" s="117" t="str">
        <f>IF(Áik_nylpu_Leány_20!C5=0,"-",Áik_nylpu_Leány_20!C5)</f>
        <v>-</v>
      </c>
      <c r="D80" s="117" t="str">
        <f>IF(Áik_nylpu_Leány_20!D5=0,"-",Áik_nylpu_Leány_20!D5)</f>
        <v>-</v>
      </c>
      <c r="E80" s="117" t="str">
        <f>IF(Áik_nylpu_Leány_20!E5=0,"-",Áik_nylpu_Leány_20!E5)</f>
        <v>-</v>
      </c>
      <c r="F80" s="117" t="str">
        <f>IF(Áik_nylpu_Leány_20!F5=0,"-",Áik_nylpu_Leány_20!F5)</f>
        <v>-</v>
      </c>
      <c r="G80" s="117"/>
      <c r="H80" s="117"/>
      <c r="I80" s="117" t="str">
        <f>IF(Áik_nylpu_Leány_20!G5=0,"-",Áik_nylpu_Leány_20!G5)</f>
        <v>-</v>
      </c>
      <c r="J80" s="117" t="str">
        <f>IF(Áik_nylpu_Leány_20!H5=0,"-",Áik_nylpu_Leány_20!H5)</f>
        <v>-</v>
      </c>
      <c r="K80" s="117" t="str">
        <f>IF(Áik_nylpu_Leány_20!I5=0,"-",Áik_nylpu_Leány_20!I5)</f>
        <v>-</v>
      </c>
    </row>
    <row r="81" spans="1:11" x14ac:dyDescent="0.2">
      <c r="A81" s="115" t="s">
        <v>189</v>
      </c>
      <c r="B81" s="117" t="str">
        <f>IF(Áik_nylpu_Leány_20!B6=0,"-",Áik_nylpu_Leány_20!B6)</f>
        <v>-</v>
      </c>
      <c r="C81" s="117" t="str">
        <f>IF(Áik_nylpu_Leány_20!C6=0,"-",Áik_nylpu_Leány_20!C6)</f>
        <v>-</v>
      </c>
      <c r="D81" s="117" t="str">
        <f>IF(Áik_nylpu_Leány_20!D6=0,"-",Áik_nylpu_Leány_20!D6)</f>
        <v>-</v>
      </c>
      <c r="E81" s="117" t="str">
        <f>IF(Áik_nylpu_Leány_20!E6=0,"-",Áik_nylpu_Leány_20!E6)</f>
        <v>-</v>
      </c>
      <c r="F81" s="117" t="str">
        <f>IF(Áik_nylpu_Leány_20!F6=0,"-",Áik_nylpu_Leány_20!F6)</f>
        <v>-</v>
      </c>
      <c r="G81" s="117"/>
      <c r="H81" s="117"/>
      <c r="I81" s="117" t="str">
        <f>IF(Áik_nylpu_Leány_20!G6=0,"-",Áik_nylpu_Leány_20!G6)</f>
        <v>-</v>
      </c>
      <c r="J81" s="117" t="str">
        <f>IF(Áik_nylpu_Leány_20!H6=0,"-",Áik_nylpu_Leány_20!H6)</f>
        <v>-</v>
      </c>
      <c r="K81" s="117" t="str">
        <f>IF(Áik_nylpu_Leány_20!I6=0,"-",Áik_nylpu_Leány_20!I6)</f>
        <v>-</v>
      </c>
    </row>
    <row r="82" spans="1:11" x14ac:dyDescent="0.2">
      <c r="A82" s="115" t="s">
        <v>190</v>
      </c>
      <c r="B82" s="117" t="str">
        <f>IF(Áik_nylpu_Leány_20!B7=0,"-",Áik_nylpu_Leány_20!B7)</f>
        <v>-</v>
      </c>
      <c r="C82" s="117" t="str">
        <f>IF(Áik_nylpu_Leány_20!C7=0,"-",Áik_nylpu_Leány_20!C7)</f>
        <v>-</v>
      </c>
      <c r="D82" s="117" t="str">
        <f>IF(Áik_nylpu_Leány_20!D7=0,"-",Áik_nylpu_Leány_20!D7)</f>
        <v>-</v>
      </c>
      <c r="E82" s="117" t="str">
        <f>IF(Áik_nylpu_Leány_20!E7=0,"-",Áik_nylpu_Leány_20!E7)</f>
        <v>-</v>
      </c>
      <c r="F82" s="117" t="str">
        <f>IF(Áik_nylpu_Leány_20!F7=0,"-",Áik_nylpu_Leány_20!F7)</f>
        <v>-</v>
      </c>
      <c r="G82" s="117"/>
      <c r="H82" s="117"/>
      <c r="I82" s="117" t="str">
        <f>IF(Áik_nylpu_Leány_20!G7=0,"-",Áik_nylpu_Leány_20!G7)</f>
        <v>-</v>
      </c>
      <c r="J82" s="117" t="str">
        <f>IF(Áik_nylpu_Leány_20!H7=0,"-",Áik_nylpu_Leány_20!H7)</f>
        <v>-</v>
      </c>
      <c r="K82" s="117" t="str">
        <f>IF(Áik_nylpu_Leány_20!I7=0,"-",Áik_nylpu_Leány_20!I7)</f>
        <v>-</v>
      </c>
    </row>
    <row r="83" spans="1:11" x14ac:dyDescent="0.2">
      <c r="A83" s="115" t="s">
        <v>191</v>
      </c>
      <c r="B83" s="117" t="str">
        <f>IF(Áik_nylpu_Leány_20!B8=0,"-",Áik_nylpu_Leány_20!B8)</f>
        <v>-</v>
      </c>
      <c r="C83" s="117" t="str">
        <f>IF(Áik_nylpu_Leány_20!C8=0,"-",Áik_nylpu_Leány_20!C8)</f>
        <v>-</v>
      </c>
      <c r="D83" s="117" t="str">
        <f>IF(Áik_nylpu_Leány_20!D8=0,"-",Áik_nylpu_Leány_20!D8)</f>
        <v>-</v>
      </c>
      <c r="E83" s="117" t="str">
        <f>IF(Áik_nylpu_Leány_20!E8=0,"-",Áik_nylpu_Leány_20!E8)</f>
        <v>-</v>
      </c>
      <c r="F83" s="117" t="str">
        <f>IF(Áik_nylpu_Leány_20!F8=0,"-",Áik_nylpu_Leány_20!F8)</f>
        <v>-</v>
      </c>
      <c r="G83" s="117"/>
      <c r="H83" s="117"/>
      <c r="I83" s="117" t="str">
        <f>IF(Áik_nylpu_Leány_20!G8=0,"-",Áik_nylpu_Leány_20!G8)</f>
        <v>-</v>
      </c>
      <c r="J83" s="117" t="str">
        <f>IF(Áik_nylpu_Leány_20!H8=0,"-",Áik_nylpu_Leány_20!H8)</f>
        <v>-</v>
      </c>
      <c r="K83" s="117" t="str">
        <f>IF(Áik_nylpu_Leány_20!I8=0,"-",Áik_nylpu_Leány_20!I8)</f>
        <v>-</v>
      </c>
    </row>
    <row r="84" spans="1:11" x14ac:dyDescent="0.2">
      <c r="A84" s="115"/>
      <c r="B84" s="117"/>
      <c r="C84" s="117"/>
      <c r="D84" s="117"/>
      <c r="E84" s="117"/>
      <c r="F84" s="117"/>
      <c r="G84" s="117"/>
      <c r="H84" s="117"/>
      <c r="I84" s="117"/>
      <c r="J84" s="117"/>
      <c r="K84" s="126"/>
    </row>
    <row r="85" spans="1:11" x14ac:dyDescent="0.2">
      <c r="A85" s="117" t="s">
        <v>50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26"/>
    </row>
    <row r="86" spans="1:11" x14ac:dyDescent="0.2">
      <c r="A86" s="115"/>
      <c r="B86" s="117" t="s">
        <v>81</v>
      </c>
      <c r="C86" s="117"/>
      <c r="D86" s="117"/>
      <c r="E86" s="117"/>
      <c r="F86" s="117"/>
      <c r="G86" s="117"/>
      <c r="H86" s="117"/>
      <c r="I86" s="117"/>
      <c r="J86" s="117"/>
      <c r="K86" s="126"/>
    </row>
    <row r="87" spans="1:11" x14ac:dyDescent="0.2">
      <c r="A87" s="115" t="s">
        <v>12</v>
      </c>
      <c r="B87" s="117" t="str">
        <f>IF(Áik_nylpu_Leány_20!B3=0,"-",Áik_nylpu_Leány_20!B3)</f>
        <v>Mihalik Ingrid</v>
      </c>
      <c r="C87" s="117">
        <f>IF(Áik_nylpu_Leány_20!C3=0,"-",Áik_nylpu_Leány_20!C3)</f>
        <v>2010</v>
      </c>
      <c r="D87" s="117"/>
      <c r="E87" s="117"/>
      <c r="F87" s="117"/>
      <c r="G87" s="117"/>
      <c r="H87" s="117"/>
      <c r="I87" s="117"/>
      <c r="J87" s="117"/>
      <c r="K87" s="126"/>
    </row>
    <row r="88" spans="1:11" x14ac:dyDescent="0.2">
      <c r="A88" s="115" t="s">
        <v>13</v>
      </c>
      <c r="B88" s="117" t="str">
        <f>IF(Áik_nylpu_Leány_20!B4=0,"-",Áik_nylpu_Leány_20!B4)</f>
        <v>Vigh Nikolett</v>
      </c>
      <c r="C88" s="117">
        <f>IF(Áik_nylpu_Leány_20!C4=0,"-",Áik_nylpu_Leány_20!C4)</f>
        <v>2008</v>
      </c>
      <c r="D88" s="117"/>
      <c r="E88" s="117"/>
      <c r="F88" s="117"/>
      <c r="G88" s="117"/>
      <c r="H88" s="117"/>
      <c r="I88" s="117"/>
      <c r="J88" s="117"/>
      <c r="K88" s="126"/>
    </row>
    <row r="89" spans="1:11" x14ac:dyDescent="0.2">
      <c r="A89" s="115" t="s">
        <v>14</v>
      </c>
      <c r="B89" s="117" t="str">
        <f>IF(Áik_nylpu_Leány_20!B5=0,"-",Áik_nylpu_Leány_20!B5)</f>
        <v>-</v>
      </c>
      <c r="C89" s="117" t="str">
        <f>IF(Áik_nylpu_Leány_20!C5=0,"-",Áik_nylpu_Leány_20!C5)</f>
        <v>-</v>
      </c>
      <c r="D89" s="117"/>
      <c r="E89" s="117"/>
      <c r="F89" s="117"/>
      <c r="G89" s="117"/>
      <c r="H89" s="117"/>
      <c r="I89" s="117"/>
      <c r="J89" s="117"/>
      <c r="K89" s="126"/>
    </row>
    <row r="90" spans="1:11" x14ac:dyDescent="0.2">
      <c r="A90" s="115" t="s">
        <v>189</v>
      </c>
      <c r="B90" s="117" t="str">
        <f>IF(Áik_nylpu_Leány_20!B6=0,"-",Áik_nylpu_Leány_20!B6)</f>
        <v>-</v>
      </c>
      <c r="C90" s="117" t="str">
        <f>IF(Áik_nylpu_Leány_20!C6=0,"-",Áik_nylpu_Leány_20!C6)</f>
        <v>-</v>
      </c>
      <c r="D90" s="117"/>
      <c r="E90" s="117"/>
      <c r="F90" s="117"/>
      <c r="G90" s="117"/>
      <c r="H90" s="117"/>
      <c r="I90" s="117"/>
      <c r="J90" s="117"/>
      <c r="K90" s="126"/>
    </row>
    <row r="91" spans="1:11" x14ac:dyDescent="0.2">
      <c r="A91" s="115" t="s">
        <v>190</v>
      </c>
      <c r="B91" s="117" t="str">
        <f>IF(Áik_nylpu_Leány_20!B7=0,"-",Áik_nylpu_Leány_20!B7)</f>
        <v>-</v>
      </c>
      <c r="C91" s="117" t="str">
        <f>IF(Áik_nylpu_Leány_20!C7=0,"-",Áik_nylpu_Leány_20!C7)</f>
        <v>-</v>
      </c>
      <c r="D91" s="117"/>
      <c r="E91" s="117"/>
      <c r="F91" s="117"/>
      <c r="G91" s="117"/>
      <c r="H91" s="117"/>
      <c r="I91" s="117"/>
      <c r="J91" s="117"/>
      <c r="K91" s="126"/>
    </row>
    <row r="92" spans="1:11" x14ac:dyDescent="0.2">
      <c r="A92" s="115" t="s">
        <v>191</v>
      </c>
      <c r="B92" s="117" t="str">
        <f>IF(Áik_nylpu_Leány_20!B8=0,"-",Áik_nylpu_Leány_20!B8)</f>
        <v>-</v>
      </c>
      <c r="C92" s="117" t="str">
        <f>IF(Áik_nylpu_Leány_20!C8=0,"-",Áik_nylpu_Leány_20!C8)</f>
        <v>-</v>
      </c>
      <c r="D92" s="117"/>
      <c r="E92" s="117"/>
      <c r="F92" s="117"/>
      <c r="G92" s="117"/>
      <c r="H92" s="117"/>
      <c r="I92" s="117"/>
      <c r="J92" s="117"/>
      <c r="K92" s="126"/>
    </row>
    <row r="93" spans="1:11" x14ac:dyDescent="0.2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26"/>
    </row>
    <row r="94" spans="1:11" x14ac:dyDescent="0.2">
      <c r="A94" s="117" t="s">
        <v>19</v>
      </c>
      <c r="B94" s="117"/>
      <c r="C94" s="117"/>
      <c r="D94" s="117"/>
      <c r="E94" s="117"/>
      <c r="F94" s="117"/>
      <c r="G94" s="117"/>
      <c r="H94" s="117"/>
      <c r="I94" s="117"/>
      <c r="J94" s="117"/>
      <c r="K94" s="126"/>
    </row>
    <row r="95" spans="1:11" x14ac:dyDescent="0.2">
      <c r="A95" s="115" t="s">
        <v>12</v>
      </c>
      <c r="B95" s="117" t="str">
        <f>IF(KI_nylpu_Leány_20!B3=0,"-",KI_nylpu_Leány_20!B3)</f>
        <v>Szöllősi Nikolett Írisz</v>
      </c>
      <c r="C95" s="117">
        <f>IF(KI_nylpu_Leány_20!C3=0,"-",KI_nylpu_Leány_20!C3)</f>
        <v>2004</v>
      </c>
      <c r="D95" s="117" t="str">
        <f>IF(KI_nylpu_Leány_20!D3=0,"-",KI_nylpu_Leány_20!D3)</f>
        <v>Budapest</v>
      </c>
      <c r="E95" s="117" t="str">
        <f>IF(KI_nylpu_Leány_20!E3=0,"-",KI_nylpu_Leány_20!E3)</f>
        <v>Weöres Sándor Gimnázium (IX)</v>
      </c>
      <c r="F95" s="117" t="str">
        <f>IF(KI_nylpu_Leány_20!F3=0,"-",KI_nylpu_Leány_20!F3)</f>
        <v>Budapest</v>
      </c>
      <c r="G95" s="117"/>
      <c r="H95" s="117"/>
      <c r="I95" s="126">
        <f>IF(KI_nylpu_Leány_20!G3=0,"-",KI_nylpu_Leány_20!G3)</f>
        <v>85</v>
      </c>
      <c r="J95" s="126">
        <f>IF(KI_nylpu_Leány_20!H3=0,"-",KI_nylpu_Leány_20!H3)</f>
        <v>83</v>
      </c>
      <c r="K95" s="126">
        <f>IF(KI_nylpu_Leány_20!I3=0,"-",KI_nylpu_Leány_20!I3)</f>
        <v>168</v>
      </c>
    </row>
    <row r="96" spans="1:11" x14ac:dyDescent="0.2">
      <c r="A96" s="115" t="s">
        <v>13</v>
      </c>
      <c r="B96" s="117" t="str">
        <f>IF(KI_nylpu_Leány_20!B4=0,"-",KI_nylpu_Leány_20!B4)</f>
        <v>Knizner Kata Krisztina</v>
      </c>
      <c r="C96" s="117">
        <f>IF(KI_nylpu_Leány_20!C4=0,"-",KI_nylpu_Leány_20!C4)</f>
        <v>2007</v>
      </c>
      <c r="D96" s="117" t="str">
        <f>IF(KI_nylpu_Leány_20!D4=0,"-",KI_nylpu_Leány_20!D4)</f>
        <v>Budapest</v>
      </c>
      <c r="E96" s="117" t="str">
        <f>IF(KI_nylpu_Leány_20!E4=0,"-",KI_nylpu_Leány_20!E4)</f>
        <v>DNG Német Nemzetiségi Gimnázium és Kollégium (XX)</v>
      </c>
      <c r="F96" s="117" t="str">
        <f>IF(KI_nylpu_Leány_20!F4=0,"-",KI_nylpu_Leány_20!F4)</f>
        <v>Budapest</v>
      </c>
      <c r="G96" s="117"/>
      <c r="H96" s="117"/>
      <c r="I96" s="126">
        <f>IF(KI_nylpu_Leány_20!G4=0,"-",KI_nylpu_Leány_20!G4)</f>
        <v>77</v>
      </c>
      <c r="J96" s="126">
        <f>IF(KI_nylpu_Leány_20!H4=0,"-",KI_nylpu_Leány_20!H4)</f>
        <v>70</v>
      </c>
      <c r="K96" s="126">
        <f>IF(KI_nylpu_Leány_20!I4=0,"-",KI_nylpu_Leány_20!I4)</f>
        <v>147</v>
      </c>
    </row>
    <row r="97" spans="1:11" x14ac:dyDescent="0.2">
      <c r="A97" s="115" t="s">
        <v>14</v>
      </c>
      <c r="B97" s="117" t="str">
        <f>IF(KI_nylpu_Leány_20!B5=0,"-",KI_nylpu_Leány_20!B5)</f>
        <v>Pully Elizabet Vivien</v>
      </c>
      <c r="C97" s="117">
        <f>IF(KI_nylpu_Leány_20!C5=0,"-",KI_nylpu_Leány_20!C5)</f>
        <v>2008</v>
      </c>
      <c r="D97" s="117" t="str">
        <f>IF(KI_nylpu_Leány_20!D5=0,"-",KI_nylpu_Leány_20!D5)</f>
        <v>Budapest</v>
      </c>
      <c r="E97" s="117" t="str">
        <f>IF(KI_nylpu_Leány_20!E5=0,"-",KI_nylpu_Leány_20!E5)</f>
        <v>Weöres Sándor álalános Iskola és Gimnázium (IX)</v>
      </c>
      <c r="F97" s="117" t="str">
        <f>IF(KI_nylpu_Leány_20!F5=0,"-",KI_nylpu_Leány_20!F5)</f>
        <v>Budapest</v>
      </c>
      <c r="G97" s="117"/>
      <c r="H97" s="117"/>
      <c r="I97" s="126">
        <f>IF(KI_nylpu_Leány_20!G5=0,"-",KI_nylpu_Leány_20!G5)</f>
        <v>66</v>
      </c>
      <c r="J97" s="126">
        <f>IF(KI_nylpu_Leány_20!H5=0,"-",KI_nylpu_Leány_20!H5)</f>
        <v>63</v>
      </c>
      <c r="K97" s="126">
        <f>IF(KI_nylpu_Leány_20!I5=0,"-",KI_nylpu_Leány_20!I5)</f>
        <v>129</v>
      </c>
    </row>
    <row r="98" spans="1:11" x14ac:dyDescent="0.2">
      <c r="A98" s="115" t="s">
        <v>189</v>
      </c>
      <c r="B98" s="117" t="str">
        <f>IF(KI_nylpu_Leány_20!B6=0,"-",KI_nylpu_Leány_20!B6)</f>
        <v>Kovács Boglárka</v>
      </c>
      <c r="C98" s="117">
        <f>IF(KI_nylpu_Leány_20!C6=0,"-",KI_nylpu_Leány_20!C6)</f>
        <v>2006</v>
      </c>
      <c r="D98" s="117" t="str">
        <f>IF(KI_nylpu_Leány_20!D6=0,"-",KI_nylpu_Leány_20!D6)</f>
        <v>Budapest</v>
      </c>
      <c r="E98" s="117" t="str">
        <f>IF(KI_nylpu_Leány_20!E6=0,"-",KI_nylpu_Leány_20!E6)</f>
        <v>Német Nemezetiségi Gimnázium és Kollégium (XX.)</v>
      </c>
      <c r="F98" s="117" t="str">
        <f>IF(KI_nylpu_Leány_20!F6=0,"-",KI_nylpu_Leány_20!F6)</f>
        <v>Budapest</v>
      </c>
      <c r="G98" s="117"/>
      <c r="H98" s="117"/>
      <c r="I98" s="126">
        <f>IF(KI_nylpu_Leány_20!G6=0,"-",KI_nylpu_Leány_20!G6)</f>
        <v>62</v>
      </c>
      <c r="J98" s="126">
        <f>IF(KI_nylpu_Leány_20!H6=0,"-",KI_nylpu_Leány_20!H6)</f>
        <v>48</v>
      </c>
      <c r="K98" s="126">
        <f>IF(KI_nylpu_Leány_20!I6=0,"-",KI_nylpu_Leány_20!I6)</f>
        <v>110</v>
      </c>
    </row>
    <row r="99" spans="1:11" x14ac:dyDescent="0.2">
      <c r="A99" s="115" t="s">
        <v>190</v>
      </c>
      <c r="B99" s="117" t="str">
        <f>IF(KI_nylpu_Leány_20!B7=0,"-",KI_nylpu_Leány_20!B7)</f>
        <v>-</v>
      </c>
      <c r="C99" s="117" t="str">
        <f>IF(KI_nylpu_Leány_20!C7=0,"-",KI_nylpu_Leány_20!C7)</f>
        <v>-</v>
      </c>
      <c r="D99" s="117" t="str">
        <f>IF(KI_nylpu_Leány_20!D7=0,"-",KI_nylpu_Leány_20!D7)</f>
        <v>-</v>
      </c>
      <c r="E99" s="117" t="str">
        <f>IF(KI_nylpu_Leány_20!E7=0,"-",KI_nylpu_Leány_20!E7)</f>
        <v>-</v>
      </c>
      <c r="F99" s="117" t="str">
        <f>IF(KI_nylpu_Leány_20!F7=0,"-",KI_nylpu_Leány_20!F7)</f>
        <v>-</v>
      </c>
      <c r="G99" s="117"/>
      <c r="H99" s="117"/>
      <c r="I99" s="126" t="str">
        <f>IF(KI_nylpu_Leány_20!G7=0,"-",KI_nylpu_Leány_20!G7)</f>
        <v>-</v>
      </c>
      <c r="J99" s="126" t="str">
        <f>IF(KI_nylpu_Leány_20!H7=0,"-",KI_nylpu_Leány_20!H7)</f>
        <v>-</v>
      </c>
      <c r="K99" s="126" t="str">
        <f>IF(KI_nylpu_Leány_20!I7=0,"-",KI_nylpu_Leány_20!I7)</f>
        <v>-</v>
      </c>
    </row>
    <row r="100" spans="1:11" x14ac:dyDescent="0.2">
      <c r="A100" s="115" t="s">
        <v>191</v>
      </c>
      <c r="B100" s="117" t="str">
        <f>IF(KI_nylpu_Leány_20!B8=0,"-",KI_nylpu_Leány_20!B8)</f>
        <v>-</v>
      </c>
      <c r="C100" s="117" t="str">
        <f>IF(KI_nylpu_Leány_20!C8=0,"-",KI_nylpu_Leány_20!C8)</f>
        <v>-</v>
      </c>
      <c r="D100" s="117" t="str">
        <f>IF(KI_nylpu_Leány_20!D8=0,"-",KI_nylpu_Leány_20!D8)</f>
        <v>-</v>
      </c>
      <c r="E100" s="117" t="str">
        <f>IF(KI_nylpu_Leány_20!E8=0,"-",KI_nylpu_Leány_20!E8)</f>
        <v>-</v>
      </c>
      <c r="F100" s="117" t="str">
        <f>IF(KI_nylpu_Leány_20!F8=0,"-",KI_nylpu_Leány_20!F8)</f>
        <v>-</v>
      </c>
      <c r="G100" s="117"/>
      <c r="H100" s="117"/>
      <c r="I100" s="126" t="str">
        <f>IF(KI_nylpu_Leány_20!G8=0,"-",KI_nylpu_Leány_20!G8)</f>
        <v>-</v>
      </c>
      <c r="J100" s="126" t="str">
        <f>IF(KI_nylpu_Leány_20!H8=0,"-",KI_nylpu_Leány_20!H8)</f>
        <v>-</v>
      </c>
      <c r="K100" s="126" t="str">
        <f>IF(KI_nylpu_Leány_20!I8=0,"-",KI_nylpu_Leány_20!I8)</f>
        <v>-</v>
      </c>
    </row>
    <row r="101" spans="1:11" x14ac:dyDescent="0.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26"/>
    </row>
    <row r="102" spans="1:11" x14ac:dyDescent="0.2">
      <c r="A102" s="117" t="s">
        <v>51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26"/>
    </row>
    <row r="103" spans="1:11" x14ac:dyDescent="0.2">
      <c r="A103" s="115"/>
      <c r="B103" s="117" t="s">
        <v>81</v>
      </c>
      <c r="C103" s="117"/>
      <c r="D103" s="117"/>
      <c r="E103" s="117"/>
      <c r="F103" s="117"/>
      <c r="G103" s="117"/>
      <c r="H103" s="117"/>
      <c r="I103" s="117"/>
      <c r="J103" s="117"/>
      <c r="K103" s="126"/>
    </row>
    <row r="104" spans="1:11" x14ac:dyDescent="0.2">
      <c r="A104" s="115" t="s">
        <v>12</v>
      </c>
      <c r="B104" s="117" t="str">
        <f>IF(KI_nylpu_Leány_20!B3=0,"-",KI_nylpu_Leány_20!B3)</f>
        <v>Szöllősi Nikolett Írisz</v>
      </c>
      <c r="C104" s="117">
        <f>IF(KI_nylpu_Leány_20!C3=0,"-",KI_nylpu_Leány_20!C3)</f>
        <v>2004</v>
      </c>
      <c r="D104" s="117"/>
      <c r="E104" s="117"/>
      <c r="F104" s="117"/>
      <c r="G104" s="117"/>
      <c r="H104" s="117"/>
      <c r="I104" s="117"/>
      <c r="J104" s="117"/>
      <c r="K104" s="126"/>
    </row>
    <row r="105" spans="1:11" x14ac:dyDescent="0.2">
      <c r="A105" s="115" t="s">
        <v>13</v>
      </c>
      <c r="B105" s="117" t="str">
        <f>IF(KI_nylpu_Leány_20!B4=0,"-",KI_nylpu_Leány_20!B4)</f>
        <v>Knizner Kata Krisztina</v>
      </c>
      <c r="C105" s="117">
        <f>IF(KI_nylpu_Leány_20!C4=0,"-",KI_nylpu_Leány_20!C4)</f>
        <v>2007</v>
      </c>
      <c r="D105" s="117"/>
      <c r="E105" s="117"/>
      <c r="F105" s="117"/>
      <c r="G105" s="117"/>
      <c r="H105" s="117"/>
      <c r="I105" s="117"/>
      <c r="J105" s="117"/>
      <c r="K105" s="126"/>
    </row>
    <row r="106" spans="1:11" x14ac:dyDescent="0.2">
      <c r="A106" s="115" t="s">
        <v>14</v>
      </c>
      <c r="B106" s="117" t="str">
        <f>IF(KI_nylpu_Leány_20!B5=0,"-",KI_nylpu_Leány_20!B5)</f>
        <v>Pully Elizabet Vivien</v>
      </c>
      <c r="C106" s="117">
        <f>IF(KI_nylpu_Leány_20!C5=0,"-",KI_nylpu_Leány_20!C5)</f>
        <v>2008</v>
      </c>
      <c r="D106" s="117"/>
      <c r="E106" s="117"/>
      <c r="F106" s="117"/>
      <c r="G106" s="117"/>
      <c r="H106" s="117"/>
      <c r="I106" s="117"/>
      <c r="J106" s="117"/>
      <c r="K106" s="126"/>
    </row>
    <row r="107" spans="1:11" x14ac:dyDescent="0.2">
      <c r="A107" s="115" t="s">
        <v>189</v>
      </c>
      <c r="B107" s="117" t="str">
        <f>IF(KI_nylpu_Leány_20!B6=0,"-",KI_nylpu_Leány_20!B6)</f>
        <v>Kovács Boglárka</v>
      </c>
      <c r="C107" s="117">
        <f>IF(KI_nylpu_Leány_20!C6=0,"-",KI_nylpu_Leány_20!C6)</f>
        <v>2006</v>
      </c>
      <c r="D107" s="117"/>
      <c r="E107" s="117"/>
      <c r="F107" s="117"/>
      <c r="G107" s="117"/>
      <c r="H107" s="117"/>
      <c r="I107" s="117"/>
      <c r="J107" s="117"/>
      <c r="K107" s="126"/>
    </row>
    <row r="108" spans="1:11" x14ac:dyDescent="0.2">
      <c r="A108" s="115" t="s">
        <v>190</v>
      </c>
      <c r="B108" s="117" t="str">
        <f>IF(KI_nylpu_Leány_20!B7=0,"-",KI_nylpu_Leány_20!B7)</f>
        <v>-</v>
      </c>
      <c r="C108" s="117" t="str">
        <f>IF(KI_nylpu_Leány_20!C7=0,"-",KI_nylpu_Leány_20!C7)</f>
        <v>-</v>
      </c>
      <c r="D108" s="117"/>
      <c r="E108" s="117"/>
      <c r="F108" s="117"/>
      <c r="G108" s="117"/>
      <c r="H108" s="117"/>
      <c r="I108" s="117"/>
      <c r="J108" s="117"/>
      <c r="K108" s="126"/>
    </row>
    <row r="109" spans="1:11" x14ac:dyDescent="0.2">
      <c r="A109" s="115" t="s">
        <v>191</v>
      </c>
      <c r="B109" s="117" t="str">
        <f>IF(KI_nylpu_Leány_20!B8=0,"-",KI_nylpu_Leány_20!B8)</f>
        <v>-</v>
      </c>
      <c r="C109" s="117" t="str">
        <f>IF(KI_nylpu_Leány_20!C8=0,"-",KI_nylpu_Leány_20!C8)</f>
        <v>-</v>
      </c>
      <c r="D109" s="117"/>
      <c r="E109" s="117"/>
      <c r="F109" s="117"/>
      <c r="G109" s="117"/>
      <c r="H109" s="117"/>
      <c r="I109" s="117"/>
      <c r="J109" s="117"/>
      <c r="K109" s="126"/>
    </row>
    <row r="110" spans="1:11" x14ac:dyDescent="0.2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26"/>
    </row>
    <row r="111" spans="1:11" x14ac:dyDescent="0.2">
      <c r="A111" s="117" t="s">
        <v>62</v>
      </c>
      <c r="B111" s="117"/>
      <c r="C111" s="117"/>
      <c r="D111" s="117"/>
      <c r="E111" s="117"/>
      <c r="F111" s="117"/>
      <c r="G111" s="117"/>
      <c r="H111" s="117"/>
      <c r="I111" s="117"/>
      <c r="J111" s="117"/>
      <c r="K111" s="126"/>
    </row>
    <row r="112" spans="1:11" x14ac:dyDescent="0.2">
      <c r="A112" s="115" t="s">
        <v>12</v>
      </c>
      <c r="B112" s="117" t="str">
        <f>IF(Áik_Zlpu_Leány_20!B3=0,"-",Áik_Zlpu_Leány_20!B3)</f>
        <v>Dósa-Baranics Dea</v>
      </c>
      <c r="C112" s="117">
        <f>IF(Áik_Zlpu_Leány_20!C3=0,"-",Áik_Zlpu_Leány_20!C3)</f>
        <v>2010</v>
      </c>
      <c r="D112" s="117" t="str">
        <f>IF(Áik_Zlpu_Leány_20!D3=0,"-",Áik_Zlpu_Leány_20!D3)</f>
        <v>Budapest</v>
      </c>
      <c r="E112" s="117" t="str">
        <f>IF(Áik_Zlpu_Leány_20!E3=0,"-",Áik_Zlpu_Leány_20!E3)</f>
        <v>Budapest XIII. Kerületi Vizafogó Általános Iskola (XIII.)</v>
      </c>
      <c r="F112" s="117" t="str">
        <f>IF(Áik_Zlpu_Leány_20!F3=0,"-",Áik_Zlpu_Leány_20!F3)</f>
        <v>Budapest</v>
      </c>
      <c r="G112" s="117"/>
      <c r="H112" s="117"/>
      <c r="I112" s="117">
        <f>IF(Áik_Zlpu_Leány_20!G3=0,"-",Áik_Zlpu_Leány_20!G3)</f>
        <v>95</v>
      </c>
      <c r="J112" s="117">
        <f>IF(Áik_Zlpu_Leány_20!H3=0,"-",Áik_Zlpu_Leány_20!H3)</f>
        <v>95</v>
      </c>
      <c r="K112" s="117">
        <f>IF(Áik_Zlpu_Leány_20!I3=0,"-",Áik_Zlpu_Leány_20!I3)</f>
        <v>190</v>
      </c>
    </row>
    <row r="113" spans="1:11" x14ac:dyDescent="0.2">
      <c r="A113" s="115" t="s">
        <v>13</v>
      </c>
      <c r="B113" s="117" t="str">
        <f>IF(Áik_Zlpu_Leány_20!B4=0,"-",Áik_Zlpu_Leány_20!B4)</f>
        <v>Zakár Emma</v>
      </c>
      <c r="C113" s="117">
        <f>IF(Áik_Zlpu_Leány_20!C4=0,"-",Áik_Zlpu_Leány_20!C4)</f>
        <v>2008</v>
      </c>
      <c r="D113" s="117" t="str">
        <f>IF(Áik_Zlpu_Leány_20!D4=0,"-",Áik_Zlpu_Leány_20!D4)</f>
        <v>Budapest</v>
      </c>
      <c r="E113" s="117" t="str">
        <f>IF(Áik_Zlpu_Leány_20!E4=0,"-",Áik_Zlpu_Leány_20!E4)</f>
        <v>Budenz József Általános Iskola (II.)</v>
      </c>
      <c r="F113" s="117" t="str">
        <f>IF(Áik_Zlpu_Leány_20!F4=0,"-",Áik_Zlpu_Leány_20!F4)</f>
        <v>Budapest</v>
      </c>
      <c r="G113" s="117"/>
      <c r="H113" s="117"/>
      <c r="I113" s="117">
        <f>IF(Áik_Zlpu_Leány_20!G4=0,"-",Áik_Zlpu_Leány_20!G4)</f>
        <v>93</v>
      </c>
      <c r="J113" s="117">
        <f>IF(Áik_Zlpu_Leány_20!H4=0,"-",Áik_Zlpu_Leány_20!H4)</f>
        <v>93</v>
      </c>
      <c r="K113" s="117">
        <f>IF(Áik_Zlpu_Leány_20!I4=0,"-",Áik_Zlpu_Leány_20!I4)</f>
        <v>186</v>
      </c>
    </row>
    <row r="114" spans="1:11" x14ac:dyDescent="0.2">
      <c r="A114" s="115" t="s">
        <v>14</v>
      </c>
      <c r="B114" s="117" t="str">
        <f>IF(Áik_Zlpu_Leány_20!B5=0,"-",Áik_Zlpu_Leány_20!B5)</f>
        <v>-</v>
      </c>
      <c r="C114" s="117" t="str">
        <f>IF(Áik_Zlpu_Leány_20!C5=0,"-",Áik_Zlpu_Leány_20!C5)</f>
        <v>-</v>
      </c>
      <c r="D114" s="117" t="str">
        <f>IF(Áik_Zlpu_Leány_20!D5=0,"-",Áik_Zlpu_Leány_20!D5)</f>
        <v>-</v>
      </c>
      <c r="E114" s="117" t="str">
        <f>IF(Áik_Zlpu_Leány_20!E5=0,"-",Áik_Zlpu_Leány_20!E5)</f>
        <v>-</v>
      </c>
      <c r="F114" s="117" t="str">
        <f>IF(Áik_Zlpu_Leány_20!F5=0,"-",Áik_Zlpu_Leány_20!F5)</f>
        <v>-</v>
      </c>
      <c r="G114" s="117"/>
      <c r="H114" s="117"/>
      <c r="I114" s="117" t="str">
        <f>IF(Áik_Zlpu_Leány_20!G5=0,"-",Áik_Zlpu_Leány_20!G5)</f>
        <v>-</v>
      </c>
      <c r="J114" s="117" t="str">
        <f>IF(Áik_Zlpu_Leány_20!H5=0,"-",Áik_Zlpu_Leány_20!H5)</f>
        <v>-</v>
      </c>
      <c r="K114" s="117" t="str">
        <f>IF(Áik_Zlpu_Leány_20!I5=0,"-",Áik_Zlpu_Leány_20!I5)</f>
        <v>-</v>
      </c>
    </row>
    <row r="115" spans="1:11" x14ac:dyDescent="0.2">
      <c r="A115" s="115" t="s">
        <v>189</v>
      </c>
      <c r="B115" s="117" t="str">
        <f>IF(Áik_Zlpu_Leány_20!B6=0,"-",Áik_Zlpu_Leány_20!B6)</f>
        <v>-</v>
      </c>
      <c r="C115" s="117" t="str">
        <f>IF(Áik_Zlpu_Leány_20!C6=0,"-",Áik_Zlpu_Leány_20!C6)</f>
        <v>-</v>
      </c>
      <c r="D115" s="117" t="str">
        <f>IF(Áik_Zlpu_Leány_20!D6=0,"-",Áik_Zlpu_Leány_20!D6)</f>
        <v>-</v>
      </c>
      <c r="E115" s="117" t="str">
        <f>IF(Áik_Zlpu_Leány_20!E6=0,"-",Áik_Zlpu_Leány_20!E6)</f>
        <v>-</v>
      </c>
      <c r="F115" s="117" t="str">
        <f>IF(Áik_Zlpu_Leány_20!F6=0,"-",Áik_Zlpu_Leány_20!F6)</f>
        <v>-</v>
      </c>
      <c r="G115" s="117"/>
      <c r="H115" s="117"/>
      <c r="I115" s="117" t="str">
        <f>IF(Áik_Zlpu_Leány_20!G6=0,"-",Áik_Zlpu_Leány_20!G6)</f>
        <v>-</v>
      </c>
      <c r="J115" s="117" t="str">
        <f>IF(Áik_Zlpu_Leány_20!H6=0,"-",Áik_Zlpu_Leány_20!H6)</f>
        <v>-</v>
      </c>
      <c r="K115" s="117" t="str">
        <f>IF(Áik_Zlpu_Leány_20!I6=0,"-",Áik_Zlpu_Leány_20!I6)</f>
        <v>-</v>
      </c>
    </row>
    <row r="116" spans="1:11" x14ac:dyDescent="0.2">
      <c r="A116" s="115" t="s">
        <v>190</v>
      </c>
      <c r="B116" s="117" t="str">
        <f>IF(Áik_Zlpu_Leány_20!B7=0,"-",Áik_Zlpu_Leány_20!B7)</f>
        <v>-</v>
      </c>
      <c r="C116" s="117" t="str">
        <f>IF(Áik_Zlpu_Leány_20!C7=0,"-",Áik_Zlpu_Leány_20!C7)</f>
        <v>-</v>
      </c>
      <c r="D116" s="117" t="str">
        <f>IF(Áik_Zlpu_Leány_20!D7=0,"-",Áik_Zlpu_Leány_20!D7)</f>
        <v>-</v>
      </c>
      <c r="E116" s="117" t="str">
        <f>IF(Áik_Zlpu_Leány_20!E7=0,"-",Áik_Zlpu_Leány_20!E7)</f>
        <v>-</v>
      </c>
      <c r="F116" s="117" t="str">
        <f>IF(Áik_Zlpu_Leány_20!F7=0,"-",Áik_Zlpu_Leány_20!F7)</f>
        <v>-</v>
      </c>
      <c r="G116" s="117"/>
      <c r="H116" s="117"/>
      <c r="I116" s="117" t="str">
        <f>IF(Áik_Zlpu_Leány_20!G7=0,"-",Áik_Zlpu_Leány_20!G7)</f>
        <v>-</v>
      </c>
      <c r="J116" s="117" t="str">
        <f>IF(Áik_Zlpu_Leány_20!H7=0,"-",Áik_Zlpu_Leány_20!H7)</f>
        <v>-</v>
      </c>
      <c r="K116" s="117" t="str">
        <f>IF(Áik_Zlpu_Leány_20!I7=0,"-",Áik_Zlpu_Leány_20!I7)</f>
        <v>-</v>
      </c>
    </row>
    <row r="117" spans="1:11" x14ac:dyDescent="0.2">
      <c r="A117" s="115" t="s">
        <v>191</v>
      </c>
      <c r="B117" s="117" t="str">
        <f>IF(Áik_Zlpu_Leány_20!B8=0,"-",Áik_Zlpu_Leány_20!B8)</f>
        <v>-</v>
      </c>
      <c r="C117" s="117" t="str">
        <f>IF(Áik_Zlpu_Leány_20!C8=0,"-",Áik_Zlpu_Leány_20!C8)</f>
        <v>-</v>
      </c>
      <c r="D117" s="117" t="str">
        <f>IF(Áik_Zlpu_Leány_20!D8=0,"-",Áik_Zlpu_Leány_20!D8)</f>
        <v>-</v>
      </c>
      <c r="E117" s="117" t="str">
        <f>IF(Áik_Zlpu_Leány_20!E8=0,"-",Áik_Zlpu_Leány_20!E8)</f>
        <v>-</v>
      </c>
      <c r="F117" s="117" t="str">
        <f>IF(Áik_Zlpu_Leány_20!F8=0,"-",Áik_Zlpu_Leány_20!F8)</f>
        <v>-</v>
      </c>
      <c r="G117" s="117"/>
      <c r="H117" s="117"/>
      <c r="I117" s="117" t="str">
        <f>IF(Áik_Zlpu_Leány_20!G8=0,"-",Áik_Zlpu_Leány_20!G8)</f>
        <v>-</v>
      </c>
      <c r="J117" s="117" t="str">
        <f>IF(Áik_Zlpu_Leány_20!H8=0,"-",Áik_Zlpu_Leány_20!H8)</f>
        <v>-</v>
      </c>
      <c r="K117" s="117" t="str">
        <f>IF(Áik_Zlpu_Leány_20!I8=0,"-",Áik_Zlpu_Leány_20!I8)</f>
        <v>-</v>
      </c>
    </row>
    <row r="118" spans="1:11" x14ac:dyDescent="0.2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26"/>
    </row>
    <row r="119" spans="1:11" x14ac:dyDescent="0.2">
      <c r="A119" s="117" t="s">
        <v>65</v>
      </c>
      <c r="B119" s="117"/>
      <c r="C119" s="117"/>
      <c r="D119" s="117"/>
      <c r="E119" s="117"/>
      <c r="F119" s="117"/>
      <c r="G119" s="117"/>
      <c r="H119" s="117"/>
      <c r="I119" s="117"/>
      <c r="J119" s="117"/>
      <c r="K119" s="126"/>
    </row>
    <row r="120" spans="1:11" x14ac:dyDescent="0.2">
      <c r="A120" s="117"/>
      <c r="B120" s="117" t="s">
        <v>81</v>
      </c>
      <c r="C120" s="117"/>
      <c r="D120" s="117"/>
      <c r="E120" s="117"/>
      <c r="F120" s="117"/>
      <c r="G120" s="117"/>
      <c r="H120" s="117"/>
      <c r="I120" s="117"/>
      <c r="J120" s="117"/>
      <c r="K120" s="126"/>
    </row>
    <row r="121" spans="1:11" x14ac:dyDescent="0.2">
      <c r="A121" s="115" t="s">
        <v>12</v>
      </c>
      <c r="B121" s="117" t="str">
        <f>IF(Áik_Zlpu_Leány_20!B3=0,"-",Áik_Zlpu_Leány_20!B3)</f>
        <v>Dósa-Baranics Dea</v>
      </c>
      <c r="C121" s="117">
        <f>IF(Áik_Zlpu_Leány_20!C3=0,"-",Áik_Zlpu_Leány_20!C3)</f>
        <v>2010</v>
      </c>
      <c r="D121" s="117"/>
      <c r="E121" s="117"/>
      <c r="F121" s="117"/>
      <c r="G121" s="117"/>
      <c r="H121" s="117"/>
      <c r="I121" s="117"/>
      <c r="J121" s="117"/>
      <c r="K121" s="126"/>
    </row>
    <row r="122" spans="1:11" x14ac:dyDescent="0.2">
      <c r="A122" s="115" t="s">
        <v>13</v>
      </c>
      <c r="B122" s="117" t="str">
        <f>IF(Áik_Zlpu_Leány_20!B4=0,"-",Áik_Zlpu_Leány_20!B4)</f>
        <v>Zakár Emma</v>
      </c>
      <c r="C122" s="117">
        <f>IF(Áik_Zlpu_Leány_20!C4=0,"-",Áik_Zlpu_Leány_20!C4)</f>
        <v>2008</v>
      </c>
      <c r="D122" s="117"/>
      <c r="E122" s="117"/>
      <c r="F122" s="117"/>
      <c r="G122" s="117"/>
      <c r="H122" s="117"/>
      <c r="I122" s="117"/>
      <c r="J122" s="117"/>
      <c r="K122" s="126"/>
    </row>
    <row r="123" spans="1:11" x14ac:dyDescent="0.2">
      <c r="A123" s="115" t="s">
        <v>14</v>
      </c>
      <c r="B123" s="117" t="str">
        <f>IF(Áik_Zlpu_Leány_20!B5=0,"-",Áik_Zlpu_Leány_20!B5)</f>
        <v>-</v>
      </c>
      <c r="C123" s="117" t="str">
        <f>IF(Áik_Zlpu_Leány_20!C5=0,"-",Áik_Zlpu_Leány_20!C5)</f>
        <v>-</v>
      </c>
      <c r="D123" s="117"/>
      <c r="E123" s="117"/>
      <c r="F123" s="117"/>
      <c r="G123" s="117"/>
      <c r="H123" s="117"/>
      <c r="I123" s="117"/>
      <c r="J123" s="117"/>
      <c r="K123" s="126"/>
    </row>
    <row r="124" spans="1:11" x14ac:dyDescent="0.2">
      <c r="A124" s="115" t="s">
        <v>189</v>
      </c>
      <c r="B124" s="117" t="str">
        <f>IF(Áik_Zlpu_Leány_20!B6=0,"-",Áik_Zlpu_Leány_20!B6)</f>
        <v>-</v>
      </c>
      <c r="C124" s="117" t="str">
        <f>IF(Áik_Zlpu_Leány_20!C6=0,"-",Áik_Zlpu_Leány_20!C6)</f>
        <v>-</v>
      </c>
      <c r="D124" s="117"/>
      <c r="E124" s="117"/>
      <c r="F124" s="117"/>
      <c r="G124" s="117"/>
      <c r="H124" s="117"/>
      <c r="I124" s="117"/>
      <c r="J124" s="117"/>
      <c r="K124" s="126"/>
    </row>
    <row r="125" spans="1:11" x14ac:dyDescent="0.2">
      <c r="A125" s="115" t="s">
        <v>190</v>
      </c>
      <c r="B125" s="117" t="str">
        <f>IF(Áik_Zlpu_Leány_20!B7=0,"-",Áik_Zlpu_Leány_20!B7)</f>
        <v>-</v>
      </c>
      <c r="C125" s="117" t="str">
        <f>IF(Áik_Zlpu_Leány_20!C7=0,"-",Áik_Zlpu_Leány_20!C7)</f>
        <v>-</v>
      </c>
      <c r="D125" s="117"/>
      <c r="E125" s="117"/>
      <c r="F125" s="117"/>
      <c r="G125" s="117"/>
      <c r="H125" s="117"/>
      <c r="I125" s="117"/>
      <c r="J125" s="117"/>
      <c r="K125" s="126"/>
    </row>
    <row r="126" spans="1:11" x14ac:dyDescent="0.2">
      <c r="A126" s="115" t="s">
        <v>191</v>
      </c>
      <c r="B126" s="117" t="str">
        <f>IF(Áik_Zlpu_Leány_20!B8=0,"-",Áik_Zlpu_Leány_20!B8)</f>
        <v>-</v>
      </c>
      <c r="C126" s="117" t="str">
        <f>IF(Áik_Zlpu_Leány_20!C8=0,"-",Áik_Zlpu_Leány_20!C8)</f>
        <v>-</v>
      </c>
      <c r="D126" s="117"/>
      <c r="E126" s="117"/>
      <c r="F126" s="117"/>
      <c r="G126" s="117"/>
      <c r="H126" s="117"/>
      <c r="I126" s="117"/>
      <c r="J126" s="117"/>
      <c r="K126" s="126"/>
    </row>
    <row r="127" spans="1:11" x14ac:dyDescent="0.2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26"/>
    </row>
    <row r="128" spans="1:11" x14ac:dyDescent="0.2">
      <c r="A128" s="117" t="s">
        <v>63</v>
      </c>
      <c r="B128" s="117"/>
      <c r="C128" s="117"/>
      <c r="D128" s="117"/>
      <c r="E128" s="117"/>
      <c r="F128" s="117"/>
      <c r="G128" s="117"/>
      <c r="H128" s="117"/>
      <c r="I128" s="117"/>
      <c r="J128" s="117"/>
      <c r="K128" s="126"/>
    </row>
    <row r="129" spans="1:11" x14ac:dyDescent="0.2">
      <c r="A129" s="115" t="s">
        <v>12</v>
      </c>
      <c r="B129" s="117" t="str">
        <f>IF('KI_Zlpu_Leány_20 '!B3=0,"-",'KI_Zlpu_Leány_20 '!B3)</f>
        <v>Gyöngyösi Csenge</v>
      </c>
      <c r="C129" s="117">
        <f>IF('KI_Zlpu_Leány_20 '!C3=0,"-",'KI_Zlpu_Leány_20 '!C3)</f>
        <v>2007</v>
      </c>
      <c r="D129" s="117" t="str">
        <f>IF('KI_Zlpu_Leány_20 '!D3=0,"-",'KI_Zlpu_Leány_20 '!D3)</f>
        <v>Budapest</v>
      </c>
      <c r="E129" s="117" t="str">
        <f>IF('KI_Zlpu_Leány_20 '!E3=0,"-",'KI_Zlpu_Leány_20 '!E3)</f>
        <v>BGSZC Pesterzsébeti Gimnázium (XX.)</v>
      </c>
      <c r="F129" s="117" t="str">
        <f>IF('KI_Zlpu_Leány_20 '!F3=0,"-",'KI_Zlpu_Leány_20 '!F3)</f>
        <v>Budapest</v>
      </c>
      <c r="G129" s="117"/>
      <c r="H129" s="117"/>
      <c r="I129" s="115">
        <f>IF('KI_Zlpu_Leány_20 '!G3=0,"-",'KI_Zlpu_Leány_20 '!G3)</f>
        <v>87</v>
      </c>
      <c r="J129" s="115">
        <f>IF('KI_Zlpu_Leány_20 '!H3=0,"-",'KI_Zlpu_Leány_20 '!H3)</f>
        <v>85</v>
      </c>
      <c r="K129" s="128">
        <f>IF('KI_Zlpu_Leány_20 '!I3=0,"-",'KI_Zlpu_Leány_20 '!I3)</f>
        <v>172</v>
      </c>
    </row>
    <row r="130" spans="1:11" x14ac:dyDescent="0.2">
      <c r="A130" s="115" t="s">
        <v>13</v>
      </c>
      <c r="B130" s="117" t="str">
        <f>IF('KI_Zlpu_Leány_20 '!B4=0,"-",'KI_Zlpu_Leány_20 '!B4)</f>
        <v>Tokaji Dóra</v>
      </c>
      <c r="C130" s="117">
        <f>IF('KI_Zlpu_Leány_20 '!C4=0,"-",'KI_Zlpu_Leány_20 '!C4)</f>
        <v>2006</v>
      </c>
      <c r="D130" s="117" t="str">
        <f>IF('KI_Zlpu_Leány_20 '!D4=0,"-",'KI_Zlpu_Leány_20 '!D4)</f>
        <v>Budapest</v>
      </c>
      <c r="E130" s="117" t="str">
        <f>IF('KI_Zlpu_Leány_20 '!E4=0,"-",'KI_Zlpu_Leány_20 '!E4)</f>
        <v>Kossuth Lajos Gimnázium (XX.)</v>
      </c>
      <c r="F130" s="117" t="str">
        <f>IF('KI_Zlpu_Leány_20 '!F4=0,"-",'KI_Zlpu_Leány_20 '!F4)</f>
        <v>Budapest</v>
      </c>
      <c r="G130" s="117"/>
      <c r="H130" s="117"/>
      <c r="I130" s="115">
        <f>IF('KI_Zlpu_Leány_20 '!G4=0,"-",'KI_Zlpu_Leány_20 '!G4)</f>
        <v>88</v>
      </c>
      <c r="J130" s="115">
        <f>IF('KI_Zlpu_Leány_20 '!H4=0,"-",'KI_Zlpu_Leány_20 '!H4)</f>
        <v>80</v>
      </c>
      <c r="K130" s="128">
        <f>IF('KI_Zlpu_Leány_20 '!I4=0,"-",'KI_Zlpu_Leány_20 '!I4)</f>
        <v>168</v>
      </c>
    </row>
    <row r="131" spans="1:11" x14ac:dyDescent="0.2">
      <c r="A131" s="115" t="s">
        <v>14</v>
      </c>
      <c r="B131" s="117" t="str">
        <f>IF('KI_Zlpu_Leány_20 '!B5=0,"-",'KI_Zlpu_Leány_20 '!B5)</f>
        <v>-</v>
      </c>
      <c r="C131" s="117" t="str">
        <f>IF('KI_Zlpu_Leány_20 '!C5=0,"-",'KI_Zlpu_Leány_20 '!C5)</f>
        <v>-</v>
      </c>
      <c r="D131" s="117" t="str">
        <f>IF('KI_Zlpu_Leány_20 '!D5=0,"-",'KI_Zlpu_Leány_20 '!D5)</f>
        <v>-</v>
      </c>
      <c r="E131" s="117" t="str">
        <f>IF('KI_Zlpu_Leány_20 '!E5=0,"-",'KI_Zlpu_Leány_20 '!E5)</f>
        <v>-</v>
      </c>
      <c r="F131" s="117" t="str">
        <f>IF('KI_Zlpu_Leány_20 '!F5=0,"-",'KI_Zlpu_Leány_20 '!F5)</f>
        <v>-</v>
      </c>
      <c r="G131" s="117"/>
      <c r="H131" s="117"/>
      <c r="I131" s="115" t="str">
        <f>IF('KI_Zlpu_Leány_20 '!G5=0,"-",'KI_Zlpu_Leány_20 '!G5)</f>
        <v>-</v>
      </c>
      <c r="J131" s="115" t="str">
        <f>IF('KI_Zlpu_Leány_20 '!H5=0,"-",'KI_Zlpu_Leány_20 '!H5)</f>
        <v>-</v>
      </c>
      <c r="K131" s="128" t="str">
        <f>IF('KI_Zlpu_Leány_20 '!I5=0,"-",'KI_Zlpu_Leány_20 '!I5)</f>
        <v>-</v>
      </c>
    </row>
    <row r="132" spans="1:11" x14ac:dyDescent="0.2">
      <c r="A132" s="115" t="s">
        <v>189</v>
      </c>
      <c r="B132" s="117" t="str">
        <f>IF('KI_Zlpu_Leány_20 '!B6=0,"-",'KI_Zlpu_Leány_20 '!B6)</f>
        <v>-</v>
      </c>
      <c r="C132" s="117" t="str">
        <f>IF('KI_Zlpu_Leány_20 '!C6=0,"-",'KI_Zlpu_Leány_20 '!C6)</f>
        <v>-</v>
      </c>
      <c r="D132" s="117" t="str">
        <f>IF('KI_Zlpu_Leány_20 '!D6=0,"-",'KI_Zlpu_Leány_20 '!D6)</f>
        <v>-</v>
      </c>
      <c r="E132" s="117" t="str">
        <f>IF('KI_Zlpu_Leány_20 '!E6=0,"-",'KI_Zlpu_Leány_20 '!E6)</f>
        <v>-</v>
      </c>
      <c r="F132" s="117" t="str">
        <f>IF('KI_Zlpu_Leány_20 '!F6=0,"-",'KI_Zlpu_Leány_20 '!F6)</f>
        <v>-</v>
      </c>
      <c r="G132" s="117"/>
      <c r="H132" s="117"/>
      <c r="I132" s="115" t="str">
        <f>IF('KI_Zlpu_Leány_20 '!G6=0,"-",'KI_Zlpu_Leány_20 '!G6)</f>
        <v>-</v>
      </c>
      <c r="J132" s="115" t="str">
        <f>IF('KI_Zlpu_Leány_20 '!H6=0,"-",'KI_Zlpu_Leány_20 '!H6)</f>
        <v>-</v>
      </c>
      <c r="K132" s="128" t="str">
        <f>IF('KI_Zlpu_Leány_20 '!I6=0,"-",'KI_Zlpu_Leány_20 '!I6)</f>
        <v>-</v>
      </c>
    </row>
    <row r="133" spans="1:11" x14ac:dyDescent="0.2">
      <c r="A133" s="115" t="s">
        <v>190</v>
      </c>
      <c r="B133" s="117" t="str">
        <f>IF('KI_Zlpu_Leány_20 '!B7=0,"-",'KI_Zlpu_Leány_20 '!B7)</f>
        <v>-</v>
      </c>
      <c r="C133" s="117" t="str">
        <f>IF('KI_Zlpu_Leány_20 '!C7=0,"-",'KI_Zlpu_Leány_20 '!C7)</f>
        <v>-</v>
      </c>
      <c r="D133" s="117" t="str">
        <f>IF('KI_Zlpu_Leány_20 '!D7=0,"-",'KI_Zlpu_Leány_20 '!D7)</f>
        <v>-</v>
      </c>
      <c r="E133" s="117" t="str">
        <f>IF('KI_Zlpu_Leány_20 '!E7=0,"-",'KI_Zlpu_Leány_20 '!E7)</f>
        <v>-</v>
      </c>
      <c r="F133" s="117" t="str">
        <f>IF('KI_Zlpu_Leány_20 '!F7=0,"-",'KI_Zlpu_Leány_20 '!F7)</f>
        <v>-</v>
      </c>
      <c r="G133" s="117"/>
      <c r="H133" s="117"/>
      <c r="I133" s="115" t="str">
        <f>IF('KI_Zlpu_Leány_20 '!G7=0,"-",'KI_Zlpu_Leány_20 '!G7)</f>
        <v>-</v>
      </c>
      <c r="J133" s="115" t="str">
        <f>IF('KI_Zlpu_Leány_20 '!H7=0,"-",'KI_Zlpu_Leány_20 '!H7)</f>
        <v>-</v>
      </c>
      <c r="K133" s="128" t="str">
        <f>IF('KI_Zlpu_Leány_20 '!I7=0,"-",'KI_Zlpu_Leány_20 '!I7)</f>
        <v>-</v>
      </c>
    </row>
    <row r="134" spans="1:11" x14ac:dyDescent="0.2">
      <c r="A134" s="115" t="s">
        <v>191</v>
      </c>
      <c r="B134" s="117" t="str">
        <f>IF('KI_Zlpu_Leány_20 '!B8=0,"-",'KI_Zlpu_Leány_20 '!B8)</f>
        <v>-</v>
      </c>
      <c r="C134" s="117" t="str">
        <f>IF('KI_Zlpu_Leány_20 '!C8=0,"-",'KI_Zlpu_Leány_20 '!C8)</f>
        <v>-</v>
      </c>
      <c r="D134" s="117" t="str">
        <f>IF('KI_Zlpu_Leány_20 '!D8=0,"-",'KI_Zlpu_Leány_20 '!D8)</f>
        <v>-</v>
      </c>
      <c r="E134" s="117" t="str">
        <f>IF('KI_Zlpu_Leány_20 '!E8=0,"-",'KI_Zlpu_Leány_20 '!E8)</f>
        <v>-</v>
      </c>
      <c r="F134" s="117" t="str">
        <f>IF('KI_Zlpu_Leány_20 '!F8=0,"-",'KI_Zlpu_Leány_20 '!F8)</f>
        <v>-</v>
      </c>
      <c r="G134" s="117"/>
      <c r="H134" s="117"/>
      <c r="I134" s="115" t="str">
        <f>IF('KI_Zlpu_Leány_20 '!G8=0,"-",'KI_Zlpu_Leány_20 '!G8)</f>
        <v>-</v>
      </c>
      <c r="J134" s="115" t="str">
        <f>IF('KI_Zlpu_Leány_20 '!H8=0,"-",'KI_Zlpu_Leány_20 '!H8)</f>
        <v>-</v>
      </c>
      <c r="K134" s="128" t="str">
        <f>IF('KI_Zlpu_Leány_20 '!I8=0,"-",'KI_Zlpu_Leány_20 '!I8)</f>
        <v>-</v>
      </c>
    </row>
    <row r="135" spans="1:11" x14ac:dyDescent="0.2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26"/>
    </row>
    <row r="136" spans="1:11" x14ac:dyDescent="0.2">
      <c r="A136" s="117" t="s">
        <v>66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26"/>
    </row>
    <row r="137" spans="1:11" x14ac:dyDescent="0.2">
      <c r="A137" s="117"/>
      <c r="B137" s="117" t="s">
        <v>81</v>
      </c>
      <c r="C137" s="117"/>
      <c r="D137" s="117"/>
      <c r="E137" s="117"/>
      <c r="F137" s="117"/>
      <c r="G137" s="117"/>
      <c r="H137" s="117"/>
      <c r="I137" s="117"/>
      <c r="J137" s="117"/>
      <c r="K137" s="126"/>
    </row>
    <row r="138" spans="1:11" x14ac:dyDescent="0.2">
      <c r="A138" s="115" t="s">
        <v>12</v>
      </c>
      <c r="B138" s="117" t="str">
        <f>IF('KI_Zlpu_Leány_20 '!B3=0,"-",'KI_Zlpu_Leány_20 '!B3)</f>
        <v>Gyöngyösi Csenge</v>
      </c>
      <c r="C138" s="117">
        <f>IF('KI_Zlpu_Leány_20 '!C3=0,"-",'KI_Zlpu_Leány_20 '!C3)</f>
        <v>2007</v>
      </c>
      <c r="D138" s="117"/>
      <c r="E138" s="117"/>
      <c r="F138" s="117"/>
      <c r="G138" s="117"/>
      <c r="H138" s="117"/>
      <c r="I138" s="117"/>
      <c r="J138" s="117"/>
      <c r="K138" s="126"/>
    </row>
    <row r="139" spans="1:11" x14ac:dyDescent="0.2">
      <c r="A139" s="115" t="s">
        <v>13</v>
      </c>
      <c r="B139" s="117" t="str">
        <f>IF('KI_Zlpu_Leány_20 '!B4=0,"-",'KI_Zlpu_Leány_20 '!B4)</f>
        <v>Tokaji Dóra</v>
      </c>
      <c r="C139" s="117">
        <f>IF('KI_Zlpu_Leány_20 '!C4=0,"-",'KI_Zlpu_Leány_20 '!C4)</f>
        <v>2006</v>
      </c>
      <c r="D139" s="117"/>
      <c r="E139" s="117"/>
      <c r="F139" s="117"/>
      <c r="G139" s="117"/>
      <c r="H139" s="117"/>
      <c r="I139" s="117"/>
      <c r="J139" s="117"/>
      <c r="K139" s="126"/>
    </row>
    <row r="140" spans="1:11" x14ac:dyDescent="0.2">
      <c r="A140" s="115" t="s">
        <v>14</v>
      </c>
      <c r="B140" s="117" t="str">
        <f>IF('KI_Zlpu_Leány_20 '!B5=0,"-",'KI_Zlpu_Leány_20 '!B5)</f>
        <v>-</v>
      </c>
      <c r="C140" s="117" t="str">
        <f>IF('KI_Zlpu_Leány_20 '!C5=0,"-",'KI_Zlpu_Leány_20 '!C5)</f>
        <v>-</v>
      </c>
      <c r="D140" s="117"/>
      <c r="E140" s="117"/>
      <c r="F140" s="117"/>
      <c r="G140" s="117"/>
      <c r="H140" s="117"/>
      <c r="I140" s="117"/>
      <c r="J140" s="117"/>
      <c r="K140" s="126"/>
    </row>
    <row r="141" spans="1:11" x14ac:dyDescent="0.2">
      <c r="A141" s="115" t="s">
        <v>189</v>
      </c>
      <c r="B141" s="117" t="str">
        <f>IF('KI_Zlpu_Leány_20 '!B6=0,"-",'KI_Zlpu_Leány_20 '!B6)</f>
        <v>-</v>
      </c>
      <c r="C141" s="117" t="str">
        <f>IF('KI_Zlpu_Leány_20 '!C6=0,"-",'KI_Zlpu_Leány_20 '!C6)</f>
        <v>-</v>
      </c>
      <c r="D141" s="117"/>
      <c r="E141" s="117"/>
      <c r="F141" s="117"/>
      <c r="G141" s="117"/>
      <c r="H141" s="117"/>
      <c r="I141" s="117"/>
      <c r="J141" s="117"/>
      <c r="K141" s="126"/>
    </row>
    <row r="142" spans="1:11" x14ac:dyDescent="0.2">
      <c r="A142" s="115" t="s">
        <v>190</v>
      </c>
      <c r="B142" s="117" t="str">
        <f>IF('KI_Zlpu_Leány_20 '!B7=0,"-",'KI_Zlpu_Leány_20 '!B7)</f>
        <v>-</v>
      </c>
      <c r="C142" s="117" t="str">
        <f>IF('KI_Zlpu_Leány_20 '!C7=0,"-",'KI_Zlpu_Leány_20 '!C7)</f>
        <v>-</v>
      </c>
      <c r="D142" s="117"/>
      <c r="E142" s="117"/>
      <c r="F142" s="117"/>
      <c r="G142" s="117"/>
      <c r="H142" s="117"/>
      <c r="I142" s="117"/>
      <c r="J142" s="117"/>
      <c r="K142" s="126"/>
    </row>
    <row r="143" spans="1:11" x14ac:dyDescent="0.2">
      <c r="A143" s="115" t="s">
        <v>191</v>
      </c>
      <c r="B143" s="117" t="str">
        <f>IF('KI_Zlpu_Leány_20 '!B8=0,"-",'KI_Zlpu_Leány_20 '!B8)</f>
        <v>-</v>
      </c>
      <c r="C143" s="117" t="str">
        <f>IF('KI_Zlpu_Leány_20 '!C8=0,"-",'KI_Zlpu_Leány_20 '!C8)</f>
        <v>-</v>
      </c>
      <c r="D143" s="117"/>
      <c r="E143" s="117"/>
      <c r="F143" s="117"/>
      <c r="G143" s="117"/>
      <c r="H143" s="117"/>
      <c r="I143" s="117"/>
      <c r="J143" s="117"/>
      <c r="K143" s="126"/>
    </row>
    <row r="144" spans="1:11" x14ac:dyDescent="0.2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26"/>
    </row>
    <row r="145" spans="1:11" x14ac:dyDescent="0.2">
      <c r="A145" s="117" t="s">
        <v>20</v>
      </c>
      <c r="B145" s="117"/>
      <c r="C145" s="117"/>
      <c r="D145" s="117"/>
      <c r="E145" s="117"/>
      <c r="F145" s="117"/>
      <c r="G145" s="117"/>
      <c r="H145" s="117"/>
      <c r="I145" s="117"/>
      <c r="J145" s="117"/>
      <c r="K145" s="126"/>
    </row>
    <row r="146" spans="1:11" x14ac:dyDescent="0.2">
      <c r="A146" s="115" t="s">
        <v>12</v>
      </c>
      <c r="B146" s="117" t="str">
        <f>IF(Áik_Lpi_Fiú_20!B3=0,"-",Áik_Lpi_Fiú_20!B3)</f>
        <v>Korondi Balázs</v>
      </c>
      <c r="C146" s="115" t="str">
        <f>IF(Áik_Lpi_Fiú_20!C3=0,"-",Áik_Lpi_Fiú_20!C3)</f>
        <v>2008.</v>
      </c>
      <c r="D146" s="117" t="str">
        <f>IF(Áik_Lpi_Fiú_20!D3=0,"-",Áik_Lpi_Fiú_20!D3)</f>
        <v>Budapest</v>
      </c>
      <c r="E146" s="117" t="str">
        <f>IF(Áik_Lpi_Fiú_20!E3=0,"-",Áik_Lpi_Fiú_20!E3)</f>
        <v xml:space="preserve">Zugligeti Általános Iskola ( XII.) </v>
      </c>
      <c r="F146" s="117" t="str">
        <f>IF(Áik_Lpi_Fiú_20!F3=0,"-",Áik_Lpi_Fiú_20!F3)</f>
        <v>Budapest</v>
      </c>
      <c r="G146" s="117"/>
      <c r="H146" s="117"/>
      <c r="I146" s="126">
        <f>IF(Áik_Lpi_Fiú_20!G3=0,"-",Áik_Lpi_Fiú_20!G3)</f>
        <v>87</v>
      </c>
      <c r="J146" s="126">
        <f>IF(Áik_Lpi_Fiú_20!H3=0,"-",Áik_Lpi_Fiú_20!H3)</f>
        <v>87</v>
      </c>
      <c r="K146" s="126">
        <f>IF(Áik_Lpi_Fiú_20!I3=0,"-",Áik_Lpi_Fiú_20!I3)</f>
        <v>174</v>
      </c>
    </row>
    <row r="147" spans="1:11" x14ac:dyDescent="0.2">
      <c r="A147" s="115" t="s">
        <v>13</v>
      </c>
      <c r="B147" s="117" t="str">
        <f>IF(Áik_Lpi_Fiú_20!B4=0,"-",Áik_Lpi_Fiú_20!B4)</f>
        <v>Nagy Balázs</v>
      </c>
      <c r="C147" s="115" t="str">
        <f>IF(Áik_Lpi_Fiú_20!C4=0,"-",Áik_Lpi_Fiú_20!C4)</f>
        <v>2008.</v>
      </c>
      <c r="D147" s="117" t="str">
        <f>IF(Áik_Lpi_Fiú_20!D4=0,"-",Áik_Lpi_Fiú_20!D4)</f>
        <v>Budapest</v>
      </c>
      <c r="E147" s="117" t="str">
        <f>IF(Áik_Lpi_Fiú_20!E4=0,"-",Áik_Lpi_Fiú_20!E4)</f>
        <v>Than Károly Őkoiskola (II.)</v>
      </c>
      <c r="F147" s="117" t="str">
        <f>IF(Áik_Lpi_Fiú_20!F4=0,"-",Áik_Lpi_Fiú_20!F4)</f>
        <v>Budapest</v>
      </c>
      <c r="G147" s="117"/>
      <c r="H147" s="117"/>
      <c r="I147" s="126">
        <f>IF(Áik_Lpi_Fiú_20!G4=0,"-",Áik_Lpi_Fiú_20!G4)</f>
        <v>84</v>
      </c>
      <c r="J147" s="126">
        <f>IF(Áik_Lpi_Fiú_20!H4=0,"-",Áik_Lpi_Fiú_20!H4)</f>
        <v>86</v>
      </c>
      <c r="K147" s="126">
        <f>IF(Áik_Lpi_Fiú_20!I4=0,"-",Áik_Lpi_Fiú_20!I4)</f>
        <v>170</v>
      </c>
    </row>
    <row r="148" spans="1:11" x14ac:dyDescent="0.2">
      <c r="A148" s="115" t="s">
        <v>14</v>
      </c>
      <c r="B148" s="117" t="str">
        <f>IF(Áik_Lpi_Fiú_20!B5=0,"-",Áik_Lpi_Fiú_20!B5)</f>
        <v>Kiss-Vámosi Ádám</v>
      </c>
      <c r="C148" s="115">
        <f>IF(Áik_Lpi_Fiú_20!C5=0,"-",Áik_Lpi_Fiú_20!C5)</f>
        <v>2008</v>
      </c>
      <c r="D148" s="117" t="str">
        <f>IF(Áik_Lpi_Fiú_20!D5=0,"-",Áik_Lpi_Fiú_20!D5)</f>
        <v>Budapest</v>
      </c>
      <c r="E148" s="117" t="str">
        <f>IF(Áik_Lpi_Fiú_20!E5=0,"-",Áik_Lpi_Fiú_20!E5)</f>
        <v>Keresztúri Dezső Általános Iskola (X.)</v>
      </c>
      <c r="F148" s="117" t="str">
        <f>IF(Áik_Lpi_Fiú_20!F5=0,"-",Áik_Lpi_Fiú_20!F5)</f>
        <v>Budapest</v>
      </c>
      <c r="G148" s="117"/>
      <c r="H148" s="117"/>
      <c r="I148" s="126">
        <f>IF(Áik_Lpi_Fiú_20!G5=0,"-",Áik_Lpi_Fiú_20!G5)</f>
        <v>81</v>
      </c>
      <c r="J148" s="126">
        <f>IF(Áik_Lpi_Fiú_20!H5=0,"-",Áik_Lpi_Fiú_20!H5)</f>
        <v>88</v>
      </c>
      <c r="K148" s="126">
        <f>IF(Áik_Lpi_Fiú_20!I5=0,"-",Áik_Lpi_Fiú_20!I5)</f>
        <v>169</v>
      </c>
    </row>
    <row r="149" spans="1:11" x14ac:dyDescent="0.2">
      <c r="A149" s="115" t="s">
        <v>189</v>
      </c>
      <c r="B149" s="117" t="str">
        <f>IF(Áik_Lpi_Fiú_20!B6=0,"-",Áik_Lpi_Fiú_20!B6)</f>
        <v>Ravaille Maxime</v>
      </c>
      <c r="C149" s="115">
        <f>IF(Áik_Lpi_Fiú_20!C6=0,"-",Áik_Lpi_Fiú_20!C6)</f>
        <v>2008</v>
      </c>
      <c r="D149" s="117" t="str">
        <f>IF(Áik_Lpi_Fiú_20!D6=0,"-",Áik_Lpi_Fiú_20!D6)</f>
        <v>Budapest</v>
      </c>
      <c r="E149" s="117" t="str">
        <f>IF(Áik_Lpi_Fiú_20!E6=0,"-",Áik_Lpi_Fiú_20!E6)</f>
        <v>Kodály Zoltán Általános Iskola és Gimnázium (II.)</v>
      </c>
      <c r="F149" s="117" t="str">
        <f>IF(Áik_Lpi_Fiú_20!F6=0,"-",Áik_Lpi_Fiú_20!F6)</f>
        <v>Budapest</v>
      </c>
      <c r="G149" s="117"/>
      <c r="H149" s="117"/>
      <c r="I149" s="126">
        <f>IF(Áik_Lpi_Fiú_20!G6=0,"-",Áik_Lpi_Fiú_20!G6)</f>
        <v>77</v>
      </c>
      <c r="J149" s="126">
        <f>IF(Áik_Lpi_Fiú_20!H6=0,"-",Áik_Lpi_Fiú_20!H6)</f>
        <v>79</v>
      </c>
      <c r="K149" s="126">
        <f>IF(Áik_Lpi_Fiú_20!I6=0,"-",Áik_Lpi_Fiú_20!I6)</f>
        <v>156</v>
      </c>
    </row>
    <row r="150" spans="1:11" x14ac:dyDescent="0.2">
      <c r="A150" s="115" t="s">
        <v>190</v>
      </c>
      <c r="B150" s="117" t="str">
        <f>IF(Áik_Lpi_Fiú_20!B7=0,"-",Áik_Lpi_Fiú_20!B7)</f>
        <v>Szakály Borisz</v>
      </c>
      <c r="C150" s="115" t="str">
        <f>IF(Áik_Lpi_Fiú_20!C7=0,"-",Áik_Lpi_Fiú_20!C7)</f>
        <v>2009.</v>
      </c>
      <c r="D150" s="117" t="str">
        <f>IF(Áik_Lpi_Fiú_20!D7=0,"-",Áik_Lpi_Fiú_20!D7)</f>
        <v>Budapest</v>
      </c>
      <c r="E150" s="117" t="str">
        <f>IF(Áik_Lpi_Fiú_20!E7=0,"-",Áik_Lpi_Fiú_20!E7)</f>
        <v>Hunyadi János Ének-Zenei Általános Iskola (XIV.)</v>
      </c>
      <c r="F150" s="117" t="str">
        <f>IF(Áik_Lpi_Fiú_20!F7=0,"-",Áik_Lpi_Fiú_20!F7)</f>
        <v>Budapest</v>
      </c>
      <c r="G150" s="117"/>
      <c r="H150" s="117"/>
      <c r="I150" s="126">
        <f>IF(Áik_Lpi_Fiú_20!G7=0,"-",Áik_Lpi_Fiú_20!G7)</f>
        <v>76</v>
      </c>
      <c r="J150" s="126">
        <f>IF(Áik_Lpi_Fiú_20!H7=0,"-",Áik_Lpi_Fiú_20!H7)</f>
        <v>77</v>
      </c>
      <c r="K150" s="126">
        <f>IF(Áik_Lpi_Fiú_20!I7=0,"-",Áik_Lpi_Fiú_20!I7)</f>
        <v>153</v>
      </c>
    </row>
    <row r="151" spans="1:11" x14ac:dyDescent="0.2">
      <c r="A151" s="115" t="s">
        <v>191</v>
      </c>
      <c r="B151" s="117" t="str">
        <f>IF(Áik_Lpi_Fiú_20!B8=0,"-",Áik_Lpi_Fiú_20!B8)</f>
        <v>Gosztola Gergő</v>
      </c>
      <c r="C151" s="115">
        <f>IF(Áik_Lpi_Fiú_20!C8=0,"-",Áik_Lpi_Fiú_20!C8)</f>
        <v>2010</v>
      </c>
      <c r="D151" s="117" t="str">
        <f>IF(Áik_Lpi_Fiú_20!D8=0,"-",Áik_Lpi_Fiú_20!D8)</f>
        <v>Budapest</v>
      </c>
      <c r="E151" s="117" t="str">
        <f>IF(Áik_Lpi_Fiú_20!E8=0,"-",Áik_Lpi_Fiú_20!E8)</f>
        <v>Csanádi Árpád Általános Iskola (XIV.)</v>
      </c>
      <c r="F151" s="117" t="str">
        <f>IF(Áik_Lpi_Fiú_20!F8=0,"-",Áik_Lpi_Fiú_20!F8)</f>
        <v>Budapest</v>
      </c>
      <c r="G151" s="117"/>
      <c r="H151" s="117"/>
      <c r="I151" s="126">
        <f>IF(Áik_Lpi_Fiú_20!G8=0,"-",Áik_Lpi_Fiú_20!G8)</f>
        <v>71</v>
      </c>
      <c r="J151" s="126">
        <f>IF(Áik_Lpi_Fiú_20!H8=0,"-",Áik_Lpi_Fiú_20!H8)</f>
        <v>78</v>
      </c>
      <c r="K151" s="126">
        <f>IF(Áik_Lpi_Fiú_20!I8=0,"-",Áik_Lpi_Fiú_20!I8)</f>
        <v>149</v>
      </c>
    </row>
    <row r="152" spans="1:11" x14ac:dyDescent="0.2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26"/>
    </row>
    <row r="153" spans="1:11" x14ac:dyDescent="0.2">
      <c r="A153" s="117" t="s">
        <v>52</v>
      </c>
      <c r="B153" s="117"/>
      <c r="C153" s="117"/>
      <c r="D153" s="117"/>
      <c r="E153" s="117"/>
      <c r="F153" s="117"/>
      <c r="G153" s="117"/>
      <c r="H153" s="117"/>
      <c r="I153" s="117"/>
      <c r="J153" s="117"/>
      <c r="K153" s="126"/>
    </row>
    <row r="154" spans="1:11" x14ac:dyDescent="0.2">
      <c r="A154" s="115"/>
      <c r="B154" s="117" t="s">
        <v>81</v>
      </c>
      <c r="C154" s="117"/>
      <c r="D154" s="117"/>
      <c r="E154" s="117"/>
      <c r="F154" s="117"/>
      <c r="G154" s="117"/>
      <c r="H154" s="117"/>
      <c r="I154" s="117"/>
      <c r="J154" s="117"/>
      <c r="K154" s="126"/>
    </row>
    <row r="155" spans="1:11" x14ac:dyDescent="0.2">
      <c r="A155" s="115" t="s">
        <v>12</v>
      </c>
      <c r="B155" s="117" t="str">
        <f>IF(Áik_Lpi_Fiú_20!B3=0,"-",Áik_Lpi_Fiú_20!B3)</f>
        <v>Korondi Balázs</v>
      </c>
      <c r="C155" s="115" t="str">
        <f>IF(Áik_Lpi_Fiú_20!C3=0,"-",Áik_Lpi_Fiú_20!C3)</f>
        <v>2008.</v>
      </c>
      <c r="D155" s="117"/>
      <c r="E155" s="117"/>
      <c r="F155" s="117"/>
      <c r="G155" s="117"/>
      <c r="H155" s="117"/>
      <c r="I155" s="117"/>
      <c r="J155" s="117"/>
      <c r="K155" s="126"/>
    </row>
    <row r="156" spans="1:11" x14ac:dyDescent="0.2">
      <c r="A156" s="115" t="s">
        <v>13</v>
      </c>
      <c r="B156" s="117" t="str">
        <f>IF(Áik_Lpi_Fiú_20!B4=0,"-",Áik_Lpi_Fiú_20!B4)</f>
        <v>Nagy Balázs</v>
      </c>
      <c r="C156" s="115" t="str">
        <f>IF(Áik_Lpi_Fiú_20!C4=0,"-",Áik_Lpi_Fiú_20!C4)</f>
        <v>2008.</v>
      </c>
      <c r="D156" s="117"/>
      <c r="E156" s="117"/>
      <c r="F156" s="117"/>
      <c r="G156" s="117"/>
      <c r="H156" s="117"/>
      <c r="I156" s="117"/>
      <c r="J156" s="117"/>
      <c r="K156" s="126"/>
    </row>
    <row r="157" spans="1:11" x14ac:dyDescent="0.2">
      <c r="A157" s="115" t="s">
        <v>14</v>
      </c>
      <c r="B157" s="117" t="str">
        <f>IF(Áik_Lpi_Fiú_20!B5=0,"-",Áik_Lpi_Fiú_20!B5)</f>
        <v>Kiss-Vámosi Ádám</v>
      </c>
      <c r="C157" s="115">
        <f>IF(Áik_Lpi_Fiú_20!C5=0,"-",Áik_Lpi_Fiú_20!C5)</f>
        <v>2008</v>
      </c>
      <c r="D157" s="117"/>
      <c r="E157" s="117"/>
      <c r="F157" s="117"/>
      <c r="G157" s="117"/>
      <c r="H157" s="117"/>
      <c r="I157" s="117"/>
      <c r="J157" s="117"/>
      <c r="K157" s="126"/>
    </row>
    <row r="158" spans="1:11" x14ac:dyDescent="0.2">
      <c r="A158" s="115" t="s">
        <v>189</v>
      </c>
      <c r="B158" s="117" t="str">
        <f>IF(Áik_Lpi_Fiú_20!B6=0,"-",Áik_Lpi_Fiú_20!B6)</f>
        <v>Ravaille Maxime</v>
      </c>
      <c r="C158" s="115">
        <f>IF(Áik_Lpi_Fiú_20!C6=0,"-",Áik_Lpi_Fiú_20!C6)</f>
        <v>2008</v>
      </c>
      <c r="D158" s="117"/>
      <c r="E158" s="117"/>
      <c r="F158" s="117"/>
      <c r="G158" s="117"/>
      <c r="H158" s="117"/>
      <c r="I158" s="117"/>
      <c r="J158" s="117"/>
      <c r="K158" s="126"/>
    </row>
    <row r="159" spans="1:11" x14ac:dyDescent="0.2">
      <c r="A159" s="115" t="s">
        <v>190</v>
      </c>
      <c r="B159" s="117" t="str">
        <f>IF(Áik_Lpi_Fiú_20!B7=0,"-",Áik_Lpi_Fiú_20!B7)</f>
        <v>Szakály Borisz</v>
      </c>
      <c r="C159" s="115" t="str">
        <f>IF(Áik_Lpi_Fiú_20!C7=0,"-",Áik_Lpi_Fiú_20!C7)</f>
        <v>2009.</v>
      </c>
      <c r="D159" s="117"/>
      <c r="E159" s="117"/>
      <c r="F159" s="117"/>
      <c r="G159" s="117"/>
      <c r="H159" s="117"/>
      <c r="I159" s="117"/>
      <c r="J159" s="117"/>
      <c r="K159" s="126"/>
    </row>
    <row r="160" spans="1:11" x14ac:dyDescent="0.2">
      <c r="A160" s="115" t="s">
        <v>191</v>
      </c>
      <c r="B160" s="117" t="str">
        <f>IF(Áik_Lpi_Fiú_20!B8=0,"-",Áik_Lpi_Fiú_20!B8)</f>
        <v>Gosztola Gergő</v>
      </c>
      <c r="C160" s="115">
        <f>IF(Áik_Lpi_Fiú_20!C8=0,"-",Áik_Lpi_Fiú_20!C8)</f>
        <v>2010</v>
      </c>
      <c r="D160" s="117"/>
      <c r="E160" s="117"/>
      <c r="F160" s="117"/>
      <c r="G160" s="117"/>
      <c r="H160" s="117"/>
      <c r="I160" s="117"/>
      <c r="J160" s="117"/>
      <c r="K160" s="126"/>
    </row>
    <row r="161" spans="1:11" x14ac:dyDescent="0.2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26"/>
    </row>
    <row r="162" spans="1:11" x14ac:dyDescent="0.2">
      <c r="A162" s="117" t="s">
        <v>21</v>
      </c>
      <c r="B162" s="117"/>
      <c r="C162" s="117"/>
      <c r="D162" s="117"/>
      <c r="E162" s="117"/>
      <c r="F162" s="117"/>
      <c r="G162" s="117"/>
      <c r="H162" s="117"/>
      <c r="I162" s="117"/>
      <c r="J162" s="117"/>
      <c r="K162" s="126"/>
    </row>
    <row r="163" spans="1:11" x14ac:dyDescent="0.2">
      <c r="A163" s="115" t="s">
        <v>12</v>
      </c>
      <c r="B163" s="117" t="str">
        <f>IF(KI_Lpi_Fiú_20!B3=0,"-",KI_Lpi_Fiú_20!B3)</f>
        <v>Herman Balázs</v>
      </c>
      <c r="C163" s="117">
        <f>IF(KI_Lpi_Fiú_20!C3=0,"-",KI_Lpi_Fiú_20!C3)</f>
        <v>2007</v>
      </c>
      <c r="D163" s="117" t="str">
        <f>IF(KI_Lpi_Fiú_20!D3=0,"-",KI_Lpi_Fiú_20!D3)</f>
        <v>Budapest</v>
      </c>
      <c r="E163" s="117" t="str">
        <f>IF(KI_Lpi_Fiú_20!E3=0,"-",KI_Lpi_Fiú_20!E3)</f>
        <v>Újpesti Kéttannyelvű Műszaki Technikum (IV.)</v>
      </c>
      <c r="F163" s="117" t="str">
        <f>IF(KI_Lpi_Fiú_20!F3=0,"-",KI_Lpi_Fiú_20!F3)</f>
        <v>Budapest</v>
      </c>
      <c r="G163" s="117"/>
      <c r="H163" s="117"/>
      <c r="I163" s="129">
        <f>IF(KI_Lpi_Fiú_20!G3=0,"-",KI_Lpi_Fiú_20!G3)</f>
        <v>87</v>
      </c>
      <c r="J163" s="129">
        <f>IF(KI_Lpi_Fiú_20!H3=0,"-",KI_Lpi_Fiú_20!H3)</f>
        <v>86</v>
      </c>
      <c r="K163" s="128">
        <f>IF(KI_Lpi_Fiú_20!I3=0,"-",KI_Lpi_Fiú_20!I3)</f>
        <v>173</v>
      </c>
    </row>
    <row r="164" spans="1:11" x14ac:dyDescent="0.2">
      <c r="A164" s="115" t="s">
        <v>13</v>
      </c>
      <c r="B164" s="117" t="str">
        <f>IF(KI_Lpi_Fiú_20!B4=0,"-",KI_Lpi_Fiú_20!B4)</f>
        <v>Szatmári Szabolcs Zoltán </v>
      </c>
      <c r="C164" s="117">
        <f>IF(KI_Lpi_Fiú_20!C4=0,"-",KI_Lpi_Fiú_20!C4)</f>
        <v>2007</v>
      </c>
      <c r="D164" s="117" t="str">
        <f>IF(KI_Lpi_Fiú_20!D4=0,"-",KI_Lpi_Fiú_20!D4)</f>
        <v>Budapest</v>
      </c>
      <c r="E164" s="117" t="str">
        <f>IF(KI_Lpi_Fiú_20!E4=0,"-",KI_Lpi_Fiú_20!E4)</f>
        <v>BMSZC Than Károly Ökoiskola és Technikum (II.)</v>
      </c>
      <c r="F164" s="117" t="str">
        <f>IF(KI_Lpi_Fiú_20!F4=0,"-",KI_Lpi_Fiú_20!F4)</f>
        <v>Budapest</v>
      </c>
      <c r="G164" s="117"/>
      <c r="H164" s="117"/>
      <c r="I164" s="129">
        <f>IF(KI_Lpi_Fiú_20!G4=0,"-",KI_Lpi_Fiú_20!G4)</f>
        <v>76</v>
      </c>
      <c r="J164" s="129">
        <f>IF(KI_Lpi_Fiú_20!H4=0,"-",KI_Lpi_Fiú_20!H4)</f>
        <v>82</v>
      </c>
      <c r="K164" s="128">
        <f>IF(KI_Lpi_Fiú_20!I4=0,"-",KI_Lpi_Fiú_20!I4)</f>
        <v>158</v>
      </c>
    </row>
    <row r="165" spans="1:11" x14ac:dyDescent="0.2">
      <c r="A165" s="115" t="s">
        <v>14</v>
      </c>
      <c r="B165" s="117" t="str">
        <f>IF(KI_Lpi_Fiú_20!B5=0,"-",KI_Lpi_Fiú_20!B5)</f>
        <v>Béres Benjamin</v>
      </c>
      <c r="C165" s="117">
        <f>IF(KI_Lpi_Fiú_20!C5=0,"-",KI_Lpi_Fiú_20!C5)</f>
        <v>2006</v>
      </c>
      <c r="D165" s="117" t="str">
        <f>IF(KI_Lpi_Fiú_20!D5=0,"-",KI_Lpi_Fiú_20!D5)</f>
        <v>Budapest</v>
      </c>
      <c r="E165" s="117" t="str">
        <f>IF(KI_Lpi_Fiú_20!E5=0,"-",KI_Lpi_Fiú_20!E5)</f>
        <v>Corvin Mátyás Gimnázium (XVI.)</v>
      </c>
      <c r="F165" s="117" t="str">
        <f>IF(KI_Lpi_Fiú_20!F5=0,"-",KI_Lpi_Fiú_20!F5)</f>
        <v>Budapest</v>
      </c>
      <c r="G165" s="117"/>
      <c r="H165" s="117"/>
      <c r="I165" s="129">
        <f>IF(KI_Lpi_Fiú_20!G5=0,"-",KI_Lpi_Fiú_20!G5)</f>
        <v>65</v>
      </c>
      <c r="J165" s="129">
        <f>IF(KI_Lpi_Fiú_20!H5=0,"-",KI_Lpi_Fiú_20!H5)</f>
        <v>60</v>
      </c>
      <c r="K165" s="128">
        <f>IF(KI_Lpi_Fiú_20!I5=0,"-",KI_Lpi_Fiú_20!I5)</f>
        <v>125</v>
      </c>
    </row>
    <row r="166" spans="1:11" x14ac:dyDescent="0.2">
      <c r="A166" s="115" t="s">
        <v>189</v>
      </c>
      <c r="B166" s="117" t="str">
        <f>IF(KI_Lpi_Fiú_20!B6=0,"-",KI_Lpi_Fiú_20!B6)</f>
        <v>-</v>
      </c>
      <c r="C166" s="117" t="str">
        <f>IF(KI_Lpi_Fiú_20!C6=0,"-",KI_Lpi_Fiú_20!C6)</f>
        <v>-</v>
      </c>
      <c r="D166" s="117" t="str">
        <f>IF(KI_Lpi_Fiú_20!D6=0,"-",KI_Lpi_Fiú_20!D6)</f>
        <v>-</v>
      </c>
      <c r="E166" s="117" t="str">
        <f>IF(KI_Lpi_Fiú_20!E6=0,"-",KI_Lpi_Fiú_20!E6)</f>
        <v>-</v>
      </c>
      <c r="F166" s="117" t="str">
        <f>IF(KI_Lpi_Fiú_20!F6=0,"-",KI_Lpi_Fiú_20!F6)</f>
        <v>-</v>
      </c>
      <c r="G166" s="117"/>
      <c r="H166" s="117"/>
      <c r="I166" s="129" t="str">
        <f>IF(KI_Lpi_Fiú_20!G6=0,"-",KI_Lpi_Fiú_20!G6)</f>
        <v>-</v>
      </c>
      <c r="J166" s="129" t="str">
        <f>IF(KI_Lpi_Fiú_20!H6=0,"-",KI_Lpi_Fiú_20!H6)</f>
        <v>-</v>
      </c>
      <c r="K166" s="128" t="str">
        <f>IF(KI_Lpi_Fiú_20!I6=0,"-",KI_Lpi_Fiú_20!I6)</f>
        <v>-</v>
      </c>
    </row>
    <row r="167" spans="1:11" x14ac:dyDescent="0.2">
      <c r="A167" s="115" t="s">
        <v>190</v>
      </c>
      <c r="B167" s="117" t="str">
        <f>IF(KI_Lpi_Fiú_20!B7=0,"-",KI_Lpi_Fiú_20!B7)</f>
        <v>-</v>
      </c>
      <c r="C167" s="117" t="str">
        <f>IF(KI_Lpi_Fiú_20!C7=0,"-",KI_Lpi_Fiú_20!C7)</f>
        <v>-</v>
      </c>
      <c r="D167" s="117" t="str">
        <f>IF(KI_Lpi_Fiú_20!D7=0,"-",KI_Lpi_Fiú_20!D7)</f>
        <v>-</v>
      </c>
      <c r="E167" s="117" t="str">
        <f>IF(KI_Lpi_Fiú_20!E7=0,"-",KI_Lpi_Fiú_20!E7)</f>
        <v>-</v>
      </c>
      <c r="F167" s="117" t="str">
        <f>IF(KI_Lpi_Fiú_20!F7=0,"-",KI_Lpi_Fiú_20!F7)</f>
        <v>-</v>
      </c>
      <c r="G167" s="117"/>
      <c r="H167" s="117"/>
      <c r="I167" s="129" t="str">
        <f>IF(KI_Lpi_Fiú_20!G7=0,"-",KI_Lpi_Fiú_20!G7)</f>
        <v>-</v>
      </c>
      <c r="J167" s="129" t="str">
        <f>IF(KI_Lpi_Fiú_20!H7=0,"-",KI_Lpi_Fiú_20!H7)</f>
        <v>-</v>
      </c>
      <c r="K167" s="128" t="str">
        <f>IF(KI_Lpi_Fiú_20!I7=0,"-",KI_Lpi_Fiú_20!I7)</f>
        <v>-</v>
      </c>
    </row>
    <row r="168" spans="1:11" x14ac:dyDescent="0.2">
      <c r="A168" s="115" t="s">
        <v>191</v>
      </c>
      <c r="B168" s="117" t="str">
        <f>IF(KI_Lpi_Fiú_20!B8=0,"-",KI_Lpi_Fiú_20!B8)</f>
        <v>-</v>
      </c>
      <c r="C168" s="117" t="str">
        <f>IF(KI_Lpi_Fiú_20!C8=0,"-",KI_Lpi_Fiú_20!C8)</f>
        <v>-</v>
      </c>
      <c r="D168" s="117" t="str">
        <f>IF(KI_Lpi_Fiú_20!D8=0,"-",KI_Lpi_Fiú_20!D8)</f>
        <v>-</v>
      </c>
      <c r="E168" s="117" t="str">
        <f>IF(KI_Lpi_Fiú_20!E8=0,"-",KI_Lpi_Fiú_20!E8)</f>
        <v>-</v>
      </c>
      <c r="F168" s="117" t="str">
        <f>IF(KI_Lpi_Fiú_20!F8=0,"-",KI_Lpi_Fiú_20!F8)</f>
        <v>-</v>
      </c>
      <c r="G168" s="117"/>
      <c r="H168" s="117"/>
      <c r="I168" s="129" t="str">
        <f>IF(KI_Lpi_Fiú_20!G8=0,"-",KI_Lpi_Fiú_20!G8)</f>
        <v>-</v>
      </c>
      <c r="J168" s="129" t="str">
        <f>IF(KI_Lpi_Fiú_20!H8=0,"-",KI_Lpi_Fiú_20!H8)</f>
        <v>-</v>
      </c>
      <c r="K168" s="128" t="str">
        <f>IF(KI_Lpi_Fiú_20!I8=0,"-",KI_Lpi_Fiú_20!I8)</f>
        <v>-</v>
      </c>
    </row>
    <row r="169" spans="1:11" x14ac:dyDescent="0.2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26"/>
    </row>
    <row r="170" spans="1:11" x14ac:dyDescent="0.2">
      <c r="A170" s="117" t="s">
        <v>24</v>
      </c>
      <c r="B170" s="117"/>
      <c r="C170" s="117"/>
      <c r="D170" s="117"/>
      <c r="E170" s="117"/>
      <c r="F170" s="117"/>
      <c r="G170" s="117"/>
      <c r="H170" s="117"/>
      <c r="I170" s="117"/>
      <c r="J170" s="117"/>
      <c r="K170" s="126"/>
    </row>
    <row r="171" spans="1:11" x14ac:dyDescent="0.2">
      <c r="A171" s="115"/>
      <c r="B171" s="117" t="s">
        <v>81</v>
      </c>
      <c r="C171" s="117"/>
      <c r="D171" s="117"/>
      <c r="E171" s="117"/>
      <c r="F171" s="117"/>
      <c r="G171" s="117"/>
      <c r="H171" s="117"/>
      <c r="I171" s="117"/>
      <c r="J171" s="117"/>
      <c r="K171" s="126"/>
    </row>
    <row r="172" spans="1:11" x14ac:dyDescent="0.2">
      <c r="A172" s="115" t="s">
        <v>12</v>
      </c>
      <c r="B172" s="117" t="str">
        <f>IF(KI_Lpi_Fiú_20!B3=0,"-",KI_Lpi_Fiú_20!B3)</f>
        <v>Herman Balázs</v>
      </c>
      <c r="C172" s="117">
        <f>IF(KI_Lpi_Fiú_20!C3=0,"-",KI_Lpi_Fiú_20!C3)</f>
        <v>2007</v>
      </c>
      <c r="D172" s="117"/>
      <c r="E172" s="117"/>
      <c r="F172" s="117"/>
      <c r="G172" s="117"/>
      <c r="H172" s="117"/>
      <c r="I172" s="117"/>
      <c r="J172" s="117"/>
      <c r="K172" s="126"/>
    </row>
    <row r="173" spans="1:11" x14ac:dyDescent="0.2">
      <c r="A173" s="115" t="s">
        <v>13</v>
      </c>
      <c r="B173" s="117" t="str">
        <f>IF(KI_Lpi_Fiú_20!B4=0,"-",KI_Lpi_Fiú_20!B4)</f>
        <v>Szatmári Szabolcs Zoltán </v>
      </c>
      <c r="C173" s="117">
        <f>IF(KI_Lpi_Fiú_20!C4=0,"-",KI_Lpi_Fiú_20!C4)</f>
        <v>2007</v>
      </c>
      <c r="D173" s="117"/>
      <c r="E173" s="117"/>
      <c r="F173" s="117"/>
      <c r="G173" s="117"/>
      <c r="H173" s="117"/>
      <c r="I173" s="117"/>
      <c r="J173" s="117"/>
      <c r="K173" s="126"/>
    </row>
    <row r="174" spans="1:11" x14ac:dyDescent="0.2">
      <c r="A174" s="115" t="s">
        <v>14</v>
      </c>
      <c r="B174" s="117" t="str">
        <f>IF(KI_Lpi_Fiú_20!B5=0,"-",KI_Lpi_Fiú_20!B5)</f>
        <v>Béres Benjamin</v>
      </c>
      <c r="C174" s="117">
        <f>IF(KI_Lpi_Fiú_20!C5=0,"-",KI_Lpi_Fiú_20!C5)</f>
        <v>2006</v>
      </c>
      <c r="D174" s="117"/>
      <c r="E174" s="117"/>
      <c r="F174" s="117"/>
      <c r="G174" s="117"/>
      <c r="H174" s="117"/>
      <c r="I174" s="117"/>
      <c r="J174" s="117"/>
      <c r="K174" s="126"/>
    </row>
    <row r="175" spans="1:11" x14ac:dyDescent="0.2">
      <c r="A175" s="115" t="s">
        <v>189</v>
      </c>
      <c r="B175" s="117" t="str">
        <f>IF(KI_Lpi_Fiú_20!B6=0,"-",KI_Lpi_Fiú_20!B6)</f>
        <v>-</v>
      </c>
      <c r="C175" s="117" t="str">
        <f>IF(KI_Lpi_Fiú_20!C6=0,"-",KI_Lpi_Fiú_20!C6)</f>
        <v>-</v>
      </c>
      <c r="D175" s="117"/>
      <c r="E175" s="117"/>
      <c r="F175" s="117"/>
      <c r="G175" s="117"/>
      <c r="H175" s="117"/>
      <c r="I175" s="117"/>
      <c r="J175" s="117"/>
      <c r="K175" s="126"/>
    </row>
    <row r="176" spans="1:11" x14ac:dyDescent="0.2">
      <c r="A176" s="115" t="s">
        <v>190</v>
      </c>
      <c r="B176" s="117" t="str">
        <f>IF(KI_Lpi_Fiú_20!B7=0,"-",KI_Lpi_Fiú_20!B7)</f>
        <v>-</v>
      </c>
      <c r="C176" s="117" t="str">
        <f>IF(KI_Lpi_Fiú_20!C7=0,"-",KI_Lpi_Fiú_20!C7)</f>
        <v>-</v>
      </c>
      <c r="D176" s="117"/>
      <c r="E176" s="117"/>
      <c r="F176" s="117"/>
      <c r="G176" s="117"/>
      <c r="H176" s="117"/>
      <c r="I176" s="117"/>
      <c r="J176" s="117"/>
      <c r="K176" s="126"/>
    </row>
    <row r="177" spans="1:11" x14ac:dyDescent="0.2">
      <c r="A177" s="115" t="s">
        <v>191</v>
      </c>
      <c r="B177" s="117" t="str">
        <f>IF(KI_Lpi_Fiú_20!B8=0,"-",KI_Lpi_Fiú_20!B8)</f>
        <v>-</v>
      </c>
      <c r="C177" s="117" t="str">
        <f>IF(KI_Lpi_Fiú_20!C8=0,"-",KI_Lpi_Fiú_20!C8)</f>
        <v>-</v>
      </c>
      <c r="D177" s="117"/>
      <c r="E177" s="117"/>
      <c r="F177" s="117"/>
      <c r="G177" s="117"/>
      <c r="H177" s="117"/>
      <c r="I177" s="117"/>
      <c r="J177" s="117"/>
      <c r="K177" s="126"/>
    </row>
    <row r="178" spans="1:11" x14ac:dyDescent="0.2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26"/>
    </row>
    <row r="179" spans="1:11" x14ac:dyDescent="0.2">
      <c r="A179" s="117" t="s">
        <v>22</v>
      </c>
      <c r="B179" s="117"/>
      <c r="C179" s="117"/>
      <c r="D179" s="117"/>
      <c r="E179" s="117"/>
      <c r="F179" s="117"/>
      <c r="G179" s="117"/>
      <c r="H179" s="117"/>
      <c r="I179" s="117"/>
      <c r="J179" s="117"/>
      <c r="K179" s="126"/>
    </row>
    <row r="180" spans="1:11" x14ac:dyDescent="0.2">
      <c r="A180" s="115" t="s">
        <v>12</v>
      </c>
      <c r="B180" s="117" t="str">
        <f>IF(Áik_Lpi_Leány_20!B3=0,"-",Áik_Lpi_Leány_20!B3)</f>
        <v>Komlós Diána</v>
      </c>
      <c r="C180" s="117" t="str">
        <f>IF(Áik_Lpi_Leány_20!C3=0,"-",Áik_Lpi_Leány_20!C3)</f>
        <v>2008.</v>
      </c>
      <c r="D180" s="117" t="str">
        <f>IF(Áik_Lpi_Leány_20!D3=0,"-",Áik_Lpi_Leány_20!D3)</f>
        <v>-</v>
      </c>
      <c r="E180" s="117" t="str">
        <f>IF(Áik_Lpi_Leány_20!E3=0,"-",Áik_Lpi_Leány_20!E3)</f>
        <v>The British International School Budapest (III.)</v>
      </c>
      <c r="F180" s="117" t="str">
        <f>IF(Áik_Lpi_Leány_20!F3=0,"-",Áik_Lpi_Leány_20!F3)</f>
        <v>Budapest</v>
      </c>
      <c r="G180" s="117"/>
      <c r="H180" s="117"/>
      <c r="I180" s="129">
        <f>IF(Áik_Lpi_Leány_20!G3=0,"-",Áik_Lpi_Leány_20!G3)</f>
        <v>87</v>
      </c>
      <c r="J180" s="129">
        <f>IF(Áik_Lpi_Leány_20!H3=0,"-",Áik_Lpi_Leány_20!H3)</f>
        <v>87</v>
      </c>
      <c r="K180" s="128">
        <f>IF(Áik_Lpi_Leány_20!I3=0,"-",Áik_Lpi_Leány_20!I3)</f>
        <v>174</v>
      </c>
    </row>
    <row r="181" spans="1:11" x14ac:dyDescent="0.2">
      <c r="A181" s="115" t="s">
        <v>13</v>
      </c>
      <c r="B181" s="117" t="str">
        <f>IF(Áik_Lpi_Leány_20!B4=0,"-",Áik_Lpi_Leány_20!B4)</f>
        <v>Szőnyi Sarolta</v>
      </c>
      <c r="C181" s="117" t="str">
        <f>IF(Áik_Lpi_Leány_20!C4=0,"-",Áik_Lpi_Leány_20!C4)</f>
        <v>2009.</v>
      </c>
      <c r="D181" s="117" t="str">
        <f>IF(Áik_Lpi_Leány_20!D4=0,"-",Áik_Lpi_Leány_20!D4)</f>
        <v>-</v>
      </c>
      <c r="E181" s="117" t="str">
        <f>IF(Áik_Lpi_Leány_20!E4=0,"-",Áik_Lpi_Leány_20!E4)</f>
        <v>Budapest - Fasori Evangélikus Gimnázium (VII.)</v>
      </c>
      <c r="F181" s="117" t="str">
        <f>IF(Áik_Lpi_Leány_20!F4=0,"-",Áik_Lpi_Leány_20!F4)</f>
        <v>Budapest</v>
      </c>
      <c r="G181" s="117"/>
      <c r="H181" s="117"/>
      <c r="I181" s="129">
        <f>IF(Áik_Lpi_Leány_20!G4=0,"-",Áik_Lpi_Leány_20!G4)</f>
        <v>89</v>
      </c>
      <c r="J181" s="129">
        <f>IF(Áik_Lpi_Leány_20!H4=0,"-",Áik_Lpi_Leány_20!H4)</f>
        <v>85</v>
      </c>
      <c r="K181" s="128">
        <f>IF(Áik_Lpi_Leány_20!I4=0,"-",Áik_Lpi_Leány_20!I4)</f>
        <v>174</v>
      </c>
    </row>
    <row r="182" spans="1:11" x14ac:dyDescent="0.2">
      <c r="A182" s="115" t="s">
        <v>14</v>
      </c>
      <c r="B182" s="117" t="str">
        <f>IF(Áik_Lpi_Leány_20!B5=0,"-",Áik_Lpi_Leány_20!B5)</f>
        <v>Vincze Kata</v>
      </c>
      <c r="C182" s="117" t="str">
        <f>IF(Áik_Lpi_Leány_20!C5=0,"-",Áik_Lpi_Leány_20!C5)</f>
        <v>2009.</v>
      </c>
      <c r="D182" s="117" t="str">
        <f>IF(Áik_Lpi_Leány_20!D5=0,"-",Áik_Lpi_Leány_20!D5)</f>
        <v>-</v>
      </c>
      <c r="E182" s="117" t="str">
        <f>IF(Áik_Lpi_Leány_20!E5=0,"-",Áik_Lpi_Leány_20!E5)</f>
        <v xml:space="preserve"> Balassy Bálint Nyolc Általános Iskola (XVII.)</v>
      </c>
      <c r="F182" s="117" t="str">
        <f>IF(Áik_Lpi_Leány_20!F5=0,"-",Áik_Lpi_Leány_20!F5)</f>
        <v>Budapest</v>
      </c>
      <c r="G182" s="117"/>
      <c r="H182" s="117"/>
      <c r="I182" s="129">
        <f>IF(Áik_Lpi_Leány_20!G5=0,"-",Áik_Lpi_Leány_20!G5)</f>
        <v>87</v>
      </c>
      <c r="J182" s="129">
        <f>IF(Áik_Lpi_Leány_20!H5=0,"-",Áik_Lpi_Leány_20!H5)</f>
        <v>86</v>
      </c>
      <c r="K182" s="128">
        <f>IF(Áik_Lpi_Leány_20!I5=0,"-",Áik_Lpi_Leány_20!I5)</f>
        <v>173</v>
      </c>
    </row>
    <row r="183" spans="1:11" x14ac:dyDescent="0.2">
      <c r="A183" s="115" t="s">
        <v>189</v>
      </c>
      <c r="B183" s="117" t="str">
        <f>IF(Áik_Lpi_Leány_20!B6=0,"-",Áik_Lpi_Leány_20!B6)</f>
        <v>Hadnagy Viktória</v>
      </c>
      <c r="C183" s="117" t="str">
        <f>IF(Áik_Lpi_Leány_20!C6=0,"-",Áik_Lpi_Leány_20!C6)</f>
        <v>2008.</v>
      </c>
      <c r="D183" s="117" t="str">
        <f>IF(Áik_Lpi_Leány_20!D6=0,"-",Áik_Lpi_Leány_20!D6)</f>
        <v>-</v>
      </c>
      <c r="E183" s="117" t="str">
        <f>IF(Áik_Lpi_Leány_20!E6=0,"-",Áik_Lpi_Leány_20!E6)</f>
        <v>Krúdy Gyula Angol-Magyar Kéttanítási Nyelvű Általános Iskola  (III.)</v>
      </c>
      <c r="F183" s="117" t="str">
        <f>IF(Áik_Lpi_Leány_20!F6=0,"-",Áik_Lpi_Leány_20!F6)</f>
        <v>Budapest</v>
      </c>
      <c r="G183" s="117"/>
      <c r="H183" s="117"/>
      <c r="I183" s="129">
        <f>IF(Áik_Lpi_Leány_20!G6=0,"-",Áik_Lpi_Leány_20!G6)</f>
        <v>84</v>
      </c>
      <c r="J183" s="129">
        <f>IF(Áik_Lpi_Leány_20!H6=0,"-",Áik_Lpi_Leány_20!H6)</f>
        <v>86</v>
      </c>
      <c r="K183" s="128">
        <f>IF(Áik_Lpi_Leány_20!I6=0,"-",Áik_Lpi_Leány_20!I6)</f>
        <v>170</v>
      </c>
    </row>
    <row r="184" spans="1:11" x14ac:dyDescent="0.2">
      <c r="A184" s="115" t="s">
        <v>190</v>
      </c>
      <c r="B184" s="117" t="str">
        <f>IF(Áik_Lpi_Leány_20!B7=0,"-",Áik_Lpi_Leány_20!B7)</f>
        <v>Mihalkó Lili</v>
      </c>
      <c r="C184" s="117" t="str">
        <f>IF(Áik_Lpi_Leány_20!C7=0,"-",Áik_Lpi_Leány_20!C7)</f>
        <v>2008.</v>
      </c>
      <c r="D184" s="117" t="str">
        <f>IF(Áik_Lpi_Leány_20!D7=0,"-",Áik_Lpi_Leány_20!D7)</f>
        <v>-</v>
      </c>
      <c r="E184" s="117" t="str">
        <f>IF(Áik_Lpi_Leány_20!E7=0,"-",Áik_Lpi_Leány_20!E7)</f>
        <v>Derkovits Gyula Általános Iskola (VI.)</v>
      </c>
      <c r="F184" s="117" t="str">
        <f>IF(Áik_Lpi_Leány_20!F7=0,"-",Áik_Lpi_Leány_20!F7)</f>
        <v>Budapest</v>
      </c>
      <c r="G184" s="117"/>
      <c r="H184" s="117"/>
      <c r="I184" s="129">
        <f>IF(Áik_Lpi_Leány_20!G7=0,"-",Áik_Lpi_Leány_20!G7)</f>
        <v>76</v>
      </c>
      <c r="J184" s="129">
        <f>IF(Áik_Lpi_Leány_20!H7=0,"-",Áik_Lpi_Leány_20!H7)</f>
        <v>84</v>
      </c>
      <c r="K184" s="128">
        <f>IF(Áik_Lpi_Leány_20!I7=0,"-",Áik_Lpi_Leány_20!I7)</f>
        <v>160</v>
      </c>
    </row>
    <row r="185" spans="1:11" x14ac:dyDescent="0.2">
      <c r="A185" s="115" t="s">
        <v>191</v>
      </c>
      <c r="B185" s="117" t="str">
        <f>IF(Áik_Lpi_Leány_20!B8=0,"-",Áik_Lpi_Leány_20!B8)</f>
        <v>Mucsányi Csenge</v>
      </c>
      <c r="C185" s="117" t="str">
        <f>IF(Áik_Lpi_Leány_20!C8=0,"-",Áik_Lpi_Leány_20!C8)</f>
        <v>2010.</v>
      </c>
      <c r="D185" s="117" t="str">
        <f>IF(Áik_Lpi_Leány_20!D8=0,"-",Áik_Lpi_Leány_20!D8)</f>
        <v>-</v>
      </c>
      <c r="E185" s="117" t="str">
        <f>IF(Áik_Lpi_Leány_20!E8=0,"-",Áik_Lpi_Leány_20!E8)</f>
        <v>Rákoscsabai Jókai Mór Általános Iskola (XVII.)</v>
      </c>
      <c r="F185" s="117" t="str">
        <f>IF(Áik_Lpi_Leány_20!F8=0,"-",Áik_Lpi_Leány_20!F8)</f>
        <v>Budapest</v>
      </c>
      <c r="G185" s="117"/>
      <c r="H185" s="117"/>
      <c r="I185" s="129">
        <f>IF(Áik_Lpi_Leány_20!G8=0,"-",Áik_Lpi_Leány_20!G8)</f>
        <v>79</v>
      </c>
      <c r="J185" s="129">
        <f>IF(Áik_Lpi_Leány_20!H8=0,"-",Áik_Lpi_Leány_20!H8)</f>
        <v>75</v>
      </c>
      <c r="K185" s="128">
        <f>IF(Áik_Lpi_Leány_20!I8=0,"-",Áik_Lpi_Leány_20!I8)</f>
        <v>154</v>
      </c>
    </row>
    <row r="186" spans="1:11" x14ac:dyDescent="0.2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26"/>
    </row>
    <row r="187" spans="1:11" x14ac:dyDescent="0.2">
      <c r="A187" s="117" t="s">
        <v>53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26"/>
    </row>
    <row r="188" spans="1:11" x14ac:dyDescent="0.2">
      <c r="A188" s="115"/>
      <c r="B188" s="117" t="s">
        <v>81</v>
      </c>
      <c r="C188" s="117"/>
      <c r="D188" s="117"/>
      <c r="E188" s="117"/>
      <c r="F188" s="117"/>
      <c r="G188" s="117"/>
      <c r="H188" s="117"/>
      <c r="I188" s="117"/>
      <c r="J188" s="117"/>
      <c r="K188" s="126"/>
    </row>
    <row r="189" spans="1:11" x14ac:dyDescent="0.2">
      <c r="A189" s="115" t="s">
        <v>12</v>
      </c>
      <c r="B189" s="117" t="str">
        <f>IF(Áik_Lpi_Leány_20!B3=0,"-",Áik_Lpi_Leány_20!B3)</f>
        <v>Komlós Diána</v>
      </c>
      <c r="C189" s="117" t="str">
        <f>IF(Áik_Lpi_Leány_20!C3=0,"-",Áik_Lpi_Leány_20!C3)</f>
        <v>2008.</v>
      </c>
      <c r="D189" s="117"/>
      <c r="E189" s="117"/>
      <c r="F189" s="117"/>
      <c r="G189" s="117"/>
      <c r="H189" s="117"/>
      <c r="I189" s="117"/>
      <c r="J189" s="117"/>
      <c r="K189" s="126"/>
    </row>
    <row r="190" spans="1:11" x14ac:dyDescent="0.2">
      <c r="A190" s="115" t="s">
        <v>13</v>
      </c>
      <c r="B190" s="117" t="str">
        <f>IF(Áik_Lpi_Leány_20!B4=0,"-",Áik_Lpi_Leány_20!B4)</f>
        <v>Szőnyi Sarolta</v>
      </c>
      <c r="C190" s="117" t="str">
        <f>IF(Áik_Lpi_Leány_20!C4=0,"-",Áik_Lpi_Leány_20!C4)</f>
        <v>2009.</v>
      </c>
      <c r="D190" s="117"/>
      <c r="E190" s="117"/>
      <c r="F190" s="117"/>
      <c r="G190" s="117"/>
      <c r="H190" s="117"/>
      <c r="I190" s="117"/>
      <c r="J190" s="117"/>
      <c r="K190" s="126"/>
    </row>
    <row r="191" spans="1:11" x14ac:dyDescent="0.2">
      <c r="A191" s="115" t="s">
        <v>14</v>
      </c>
      <c r="B191" s="117" t="str">
        <f>IF(Áik_Lpi_Leány_20!B5=0,"-",Áik_Lpi_Leány_20!B5)</f>
        <v>Vincze Kata</v>
      </c>
      <c r="C191" s="117" t="str">
        <f>IF(Áik_Lpi_Leány_20!C5=0,"-",Áik_Lpi_Leány_20!C5)</f>
        <v>2009.</v>
      </c>
      <c r="D191" s="117"/>
      <c r="E191" s="117"/>
      <c r="F191" s="117"/>
      <c r="G191" s="117"/>
      <c r="H191" s="117"/>
      <c r="I191" s="117"/>
      <c r="J191" s="117"/>
      <c r="K191" s="126"/>
    </row>
    <row r="192" spans="1:11" x14ac:dyDescent="0.2">
      <c r="A192" s="115" t="s">
        <v>189</v>
      </c>
      <c r="B192" s="117" t="str">
        <f>IF(Áik_Lpi_Leány_20!B6=0,"-",Áik_Lpi_Leány_20!B6)</f>
        <v>Hadnagy Viktória</v>
      </c>
      <c r="C192" s="117" t="str">
        <f>IF(Áik_Lpi_Leány_20!C6=0,"-",Áik_Lpi_Leány_20!C6)</f>
        <v>2008.</v>
      </c>
      <c r="D192" s="117"/>
      <c r="E192" s="117"/>
      <c r="F192" s="117"/>
      <c r="G192" s="117"/>
      <c r="H192" s="117"/>
      <c r="I192" s="117"/>
      <c r="J192" s="117"/>
      <c r="K192" s="126"/>
    </row>
    <row r="193" spans="1:11" x14ac:dyDescent="0.2">
      <c r="A193" s="115" t="s">
        <v>190</v>
      </c>
      <c r="B193" s="117" t="str">
        <f>IF(Áik_Lpi_Leány_20!B7=0,"-",Áik_Lpi_Leány_20!B7)</f>
        <v>Mihalkó Lili</v>
      </c>
      <c r="C193" s="117" t="str">
        <f>IF(Áik_Lpi_Leány_20!C7=0,"-",Áik_Lpi_Leány_20!C7)</f>
        <v>2008.</v>
      </c>
      <c r="D193" s="117"/>
      <c r="E193" s="117"/>
      <c r="F193" s="117"/>
      <c r="G193" s="117"/>
      <c r="H193" s="117"/>
      <c r="I193" s="117"/>
      <c r="J193" s="117"/>
      <c r="K193" s="126"/>
    </row>
    <row r="194" spans="1:11" x14ac:dyDescent="0.2">
      <c r="A194" s="115" t="s">
        <v>191</v>
      </c>
      <c r="B194" s="117" t="str">
        <f>IF(Áik_Lpi_Leány_20!B8=0,"-",Áik_Lpi_Leány_20!B8)</f>
        <v>Mucsányi Csenge</v>
      </c>
      <c r="C194" s="117" t="str">
        <f>IF(Áik_Lpi_Leány_20!C8=0,"-",Áik_Lpi_Leány_20!C8)</f>
        <v>2010.</v>
      </c>
      <c r="D194" s="117"/>
      <c r="E194" s="117"/>
      <c r="F194" s="117"/>
      <c r="G194" s="117"/>
      <c r="H194" s="117"/>
      <c r="I194" s="117"/>
      <c r="J194" s="117"/>
      <c r="K194" s="126"/>
    </row>
    <row r="195" spans="1:11" x14ac:dyDescent="0.2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26"/>
    </row>
    <row r="196" spans="1:11" x14ac:dyDescent="0.2">
      <c r="A196" s="117" t="s">
        <v>23</v>
      </c>
      <c r="B196" s="117"/>
      <c r="C196" s="117"/>
      <c r="D196" s="117"/>
      <c r="E196" s="117"/>
      <c r="F196" s="117"/>
      <c r="G196" s="117"/>
      <c r="H196" s="117"/>
      <c r="I196" s="117"/>
      <c r="J196" s="117"/>
      <c r="K196" s="126"/>
    </row>
    <row r="197" spans="1:11" x14ac:dyDescent="0.2">
      <c r="A197" s="115" t="s">
        <v>12</v>
      </c>
      <c r="B197" s="117" t="str">
        <f>IF('KI Lpi_Leány_20'!B3=0,"-",'KI Lpi_Leány_20'!B3)</f>
        <v>Worrel Anna</v>
      </c>
      <c r="C197" s="117">
        <f>IF('KI Lpi_Leány_20'!C3=0,"-",'KI Lpi_Leány_20'!C3)</f>
        <v>2005</v>
      </c>
      <c r="D197" s="117" t="str">
        <f>IF('KI Lpi_Leány_20'!D3=0,"-",'KI Lpi_Leány_20'!D3)</f>
        <v>Budapest</v>
      </c>
      <c r="E197" s="117" t="str">
        <f>IF('KI Lpi_Leány_20'!E3=0,"-",'KI Lpi_Leány_20'!E3)</f>
        <v>Sztehlo Gábor Evangélikus Óvóda és Álltalánosiskola és Gimnázium (XVIII)</v>
      </c>
      <c r="F197" s="117" t="str">
        <f>IF('KI Lpi_Leány_20'!F3=0,"-",'KI Lpi_Leány_20'!F3)</f>
        <v>Budapest</v>
      </c>
      <c r="G197" s="117"/>
      <c r="H197" s="117"/>
      <c r="I197" s="129">
        <f>IF('KI Lpi_Leány_20'!G3=0,"-",'KI Lpi_Leány_20'!G3)</f>
        <v>91</v>
      </c>
      <c r="J197" s="129">
        <f>IF('KI Lpi_Leány_20'!H3=0,"-",'KI Lpi_Leány_20'!H3)</f>
        <v>84</v>
      </c>
      <c r="K197" s="128">
        <f>IF('KI Lpi_Leány_20'!I3=0,"-",'KI Lpi_Leány_20'!I3)</f>
        <v>175</v>
      </c>
    </row>
    <row r="198" spans="1:11" x14ac:dyDescent="0.2">
      <c r="A198" s="115" t="s">
        <v>13</v>
      </c>
      <c r="B198" s="117" t="str">
        <f>IF('KI Lpi_Leány_20'!B4=0,"-",'KI Lpi_Leány_20'!B4)</f>
        <v>-</v>
      </c>
      <c r="C198" s="117" t="str">
        <f>IF('KI Lpi_Leány_20'!C4=0,"-",'KI Lpi_Leány_20'!C4)</f>
        <v>-</v>
      </c>
      <c r="D198" s="117" t="str">
        <f>IF('KI Lpi_Leány_20'!D4=0,"-",'KI Lpi_Leány_20'!D4)</f>
        <v>-</v>
      </c>
      <c r="E198" s="117" t="str">
        <f>IF('KI Lpi_Leány_20'!E4=0,"-",'KI Lpi_Leány_20'!E4)</f>
        <v>-</v>
      </c>
      <c r="F198" s="117" t="str">
        <f>IF('KI Lpi_Leány_20'!F4=0,"-",'KI Lpi_Leány_20'!F4)</f>
        <v>-</v>
      </c>
      <c r="G198" s="117"/>
      <c r="H198" s="117"/>
      <c r="I198" s="129" t="str">
        <f>IF('KI Lpi_Leány_20'!G4=0,"-",'KI Lpi_Leány_20'!G4)</f>
        <v>-</v>
      </c>
      <c r="J198" s="129" t="str">
        <f>IF('KI Lpi_Leány_20'!H4=0,"-",'KI Lpi_Leány_20'!H4)</f>
        <v>-</v>
      </c>
      <c r="K198" s="128" t="str">
        <f>IF('KI Lpi_Leány_20'!I4=0,"-",'KI Lpi_Leány_20'!I4)</f>
        <v>-</v>
      </c>
    </row>
    <row r="199" spans="1:11" x14ac:dyDescent="0.2">
      <c r="A199" s="115" t="s">
        <v>14</v>
      </c>
      <c r="B199" s="117" t="str">
        <f>IF('KI Lpi_Leány_20'!B5=0,"-",'KI Lpi_Leány_20'!B5)</f>
        <v>-</v>
      </c>
      <c r="C199" s="117" t="str">
        <f>IF('KI Lpi_Leány_20'!C5=0,"-",'KI Lpi_Leány_20'!C5)</f>
        <v>-</v>
      </c>
      <c r="D199" s="117" t="str">
        <f>IF('KI Lpi_Leány_20'!D5=0,"-",'KI Lpi_Leány_20'!D5)</f>
        <v>-</v>
      </c>
      <c r="E199" s="117" t="str">
        <f>IF('KI Lpi_Leány_20'!E5=0,"-",'KI Lpi_Leány_20'!E5)</f>
        <v>-</v>
      </c>
      <c r="F199" s="117" t="str">
        <f>IF('KI Lpi_Leány_20'!F5=0,"-",'KI Lpi_Leány_20'!F5)</f>
        <v>-</v>
      </c>
      <c r="G199" s="117"/>
      <c r="H199" s="117"/>
      <c r="I199" s="129" t="str">
        <f>IF('KI Lpi_Leány_20'!G5=0,"-",'KI Lpi_Leány_20'!G5)</f>
        <v>-</v>
      </c>
      <c r="J199" s="129" t="str">
        <f>IF('KI Lpi_Leány_20'!H5=0,"-",'KI Lpi_Leány_20'!H5)</f>
        <v>-</v>
      </c>
      <c r="K199" s="128" t="str">
        <f>IF('KI Lpi_Leány_20'!I5=0,"-",'KI Lpi_Leány_20'!I5)</f>
        <v>-</v>
      </c>
    </row>
    <row r="200" spans="1:11" x14ac:dyDescent="0.2">
      <c r="A200" s="115" t="s">
        <v>189</v>
      </c>
      <c r="B200" s="117" t="str">
        <f>IF('KI Lpi_Leány_20'!B6=0,"-",'KI Lpi_Leány_20'!B6)</f>
        <v>-</v>
      </c>
      <c r="C200" s="117" t="str">
        <f>IF('KI Lpi_Leány_20'!C6=0,"-",'KI Lpi_Leány_20'!C6)</f>
        <v>-</v>
      </c>
      <c r="D200" s="117" t="str">
        <f>IF('KI Lpi_Leány_20'!D6=0,"-",'KI Lpi_Leány_20'!D6)</f>
        <v>-</v>
      </c>
      <c r="E200" s="117" t="str">
        <f>IF('KI Lpi_Leány_20'!E6=0,"-",'KI Lpi_Leány_20'!E6)</f>
        <v>-</v>
      </c>
      <c r="F200" s="117" t="str">
        <f>IF('KI Lpi_Leány_20'!F6=0,"-",'KI Lpi_Leány_20'!F6)</f>
        <v>-</v>
      </c>
      <c r="G200" s="117"/>
      <c r="H200" s="117"/>
      <c r="I200" s="129" t="str">
        <f>IF('KI Lpi_Leány_20'!G6=0,"-",'KI Lpi_Leány_20'!G6)</f>
        <v>-</v>
      </c>
      <c r="J200" s="129" t="str">
        <f>IF('KI Lpi_Leány_20'!H6=0,"-",'KI Lpi_Leány_20'!H6)</f>
        <v>-</v>
      </c>
      <c r="K200" s="128" t="str">
        <f>IF('KI Lpi_Leány_20'!I6=0,"-",'KI Lpi_Leány_20'!I6)</f>
        <v>-</v>
      </c>
    </row>
    <row r="201" spans="1:11" x14ac:dyDescent="0.2">
      <c r="A201" s="115" t="s">
        <v>190</v>
      </c>
      <c r="B201" s="117" t="str">
        <f>IF('KI Lpi_Leány_20'!B7=0,"-",'KI Lpi_Leány_20'!B7)</f>
        <v>-</v>
      </c>
      <c r="C201" s="117" t="str">
        <f>IF('KI Lpi_Leány_20'!C7=0,"-",'KI Lpi_Leány_20'!C7)</f>
        <v>-</v>
      </c>
      <c r="D201" s="117" t="str">
        <f>IF('KI Lpi_Leány_20'!D7=0,"-",'KI Lpi_Leány_20'!D7)</f>
        <v>-</v>
      </c>
      <c r="E201" s="117" t="str">
        <f>IF('KI Lpi_Leány_20'!E7=0,"-",'KI Lpi_Leány_20'!E7)</f>
        <v>-</v>
      </c>
      <c r="F201" s="117" t="str">
        <f>IF('KI Lpi_Leány_20'!F7=0,"-",'KI Lpi_Leány_20'!F7)</f>
        <v>-</v>
      </c>
      <c r="G201" s="117"/>
      <c r="H201" s="117"/>
      <c r="I201" s="129" t="str">
        <f>IF('KI Lpi_Leány_20'!G7=0,"-",'KI Lpi_Leány_20'!G7)</f>
        <v>-</v>
      </c>
      <c r="J201" s="129" t="str">
        <f>IF('KI Lpi_Leány_20'!H7=0,"-",'KI Lpi_Leány_20'!H7)</f>
        <v>-</v>
      </c>
      <c r="K201" s="128" t="str">
        <f>IF('KI Lpi_Leány_20'!I7=0,"-",'KI Lpi_Leány_20'!I7)</f>
        <v>-</v>
      </c>
    </row>
    <row r="202" spans="1:11" x14ac:dyDescent="0.2">
      <c r="A202" s="115" t="s">
        <v>191</v>
      </c>
      <c r="B202" s="117" t="str">
        <f>IF('KI Lpi_Leány_20'!B8=0,"-",'KI Lpi_Leány_20'!B8)</f>
        <v>-</v>
      </c>
      <c r="C202" s="117" t="str">
        <f>IF('KI Lpi_Leány_20'!C8=0,"-",'KI Lpi_Leány_20'!C8)</f>
        <v>-</v>
      </c>
      <c r="D202" s="117" t="str">
        <f>IF('KI Lpi_Leány_20'!D8=0,"-",'KI Lpi_Leány_20'!D8)</f>
        <v>-</v>
      </c>
      <c r="E202" s="117" t="str">
        <f>IF('KI Lpi_Leány_20'!E8=0,"-",'KI Lpi_Leány_20'!E8)</f>
        <v>-</v>
      </c>
      <c r="F202" s="117" t="str">
        <f>IF('KI Lpi_Leány_20'!F8=0,"-",'KI Lpi_Leány_20'!F8)</f>
        <v>-</v>
      </c>
      <c r="G202" s="117"/>
      <c r="H202" s="117"/>
      <c r="I202" s="129" t="str">
        <f>IF('KI Lpi_Leány_20'!G8=0,"-",'KI Lpi_Leány_20'!G8)</f>
        <v>-</v>
      </c>
      <c r="J202" s="129" t="str">
        <f>IF('KI Lpi_Leány_20'!H8=0,"-",'KI Lpi_Leány_20'!H8)</f>
        <v>-</v>
      </c>
      <c r="K202" s="128" t="str">
        <f>IF('KI Lpi_Leány_20'!I8=0,"-",'KI Lpi_Leány_20'!I8)</f>
        <v>-</v>
      </c>
    </row>
    <row r="203" spans="1:11" x14ac:dyDescent="0.2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26"/>
    </row>
    <row r="204" spans="1:11" x14ac:dyDescent="0.2">
      <c r="A204" s="117" t="s">
        <v>54</v>
      </c>
      <c r="B204" s="117"/>
      <c r="C204" s="117"/>
      <c r="D204" s="117"/>
      <c r="E204" s="117"/>
      <c r="F204" s="117"/>
      <c r="G204" s="117"/>
      <c r="H204" s="117"/>
      <c r="I204" s="117"/>
      <c r="J204" s="117"/>
      <c r="K204" s="126"/>
    </row>
    <row r="205" spans="1:11" x14ac:dyDescent="0.2">
      <c r="A205" s="115"/>
      <c r="B205" s="117" t="s">
        <v>81</v>
      </c>
      <c r="C205" s="117"/>
      <c r="D205" s="117"/>
      <c r="E205" s="117"/>
      <c r="F205" s="117"/>
      <c r="G205" s="117"/>
      <c r="H205" s="117"/>
      <c r="I205" s="117"/>
      <c r="J205" s="117"/>
      <c r="K205" s="126"/>
    </row>
    <row r="206" spans="1:11" x14ac:dyDescent="0.2">
      <c r="A206" s="115" t="s">
        <v>12</v>
      </c>
      <c r="B206" s="117" t="str">
        <f>IF('KI Lpi_Leány_20'!B3=0,"-",'KI Lpi_Leány_20'!B3)</f>
        <v>Worrel Anna</v>
      </c>
      <c r="C206" s="117">
        <f>IF('KI Lpi_Leány_20'!C3=0,"-",'KI Lpi_Leány_20'!C3)</f>
        <v>2005</v>
      </c>
      <c r="D206" s="117"/>
      <c r="E206" s="117"/>
      <c r="F206" s="117"/>
      <c r="G206" s="117"/>
      <c r="H206" s="117"/>
      <c r="I206" s="117"/>
      <c r="J206" s="117"/>
      <c r="K206" s="117"/>
    </row>
    <row r="207" spans="1:11" x14ac:dyDescent="0.2">
      <c r="A207" s="115" t="s">
        <v>13</v>
      </c>
      <c r="B207" s="117" t="str">
        <f>IF('KI Lpi_Leány_20'!B4=0,"-",'KI Lpi_Leány_20'!B4)</f>
        <v>-</v>
      </c>
      <c r="C207" s="117" t="str">
        <f>IF('KI Lpi_Leány_20'!C4=0,"-",'KI Lpi_Leány_20'!C4)</f>
        <v>-</v>
      </c>
      <c r="D207" s="117"/>
      <c r="E207" s="117"/>
      <c r="F207" s="117"/>
      <c r="G207" s="117"/>
      <c r="H207" s="117"/>
      <c r="I207" s="117"/>
      <c r="J207" s="117"/>
      <c r="K207" s="117"/>
    </row>
    <row r="208" spans="1:11" x14ac:dyDescent="0.2">
      <c r="A208" s="115" t="s">
        <v>14</v>
      </c>
      <c r="B208" s="117" t="str">
        <f>IF('KI Lpi_Leány_20'!B5=0,"-",'KI Lpi_Leány_20'!B5)</f>
        <v>-</v>
      </c>
      <c r="C208" s="117" t="str">
        <f>IF('KI Lpi_Leány_20'!C5=0,"-",'KI Lpi_Leány_20'!C5)</f>
        <v>-</v>
      </c>
      <c r="D208" s="127"/>
      <c r="E208" s="127"/>
      <c r="F208" s="117"/>
      <c r="G208" s="117"/>
      <c r="H208" s="117"/>
      <c r="I208" s="117"/>
      <c r="J208" s="117"/>
      <c r="K208" s="117"/>
    </row>
    <row r="209" spans="1:11" x14ac:dyDescent="0.2">
      <c r="A209" s="115" t="s">
        <v>189</v>
      </c>
      <c r="B209" s="117" t="str">
        <f>IF('KI Lpi_Leány_20'!B6=0,"-",'KI Lpi_Leány_20'!B6)</f>
        <v>-</v>
      </c>
      <c r="C209" s="117" t="str">
        <f>IF('KI Lpi_Leány_20'!C6=0,"-",'KI Lpi_Leány_20'!C6)</f>
        <v>-</v>
      </c>
      <c r="D209" s="127"/>
      <c r="E209" s="127"/>
      <c r="F209" s="117"/>
      <c r="G209" s="117"/>
      <c r="H209" s="117"/>
      <c r="I209" s="117"/>
      <c r="J209" s="117"/>
      <c r="K209" s="117"/>
    </row>
    <row r="210" spans="1:11" x14ac:dyDescent="0.2">
      <c r="A210" s="115" t="s">
        <v>190</v>
      </c>
      <c r="B210" s="117" t="str">
        <f>IF('KI Lpi_Leány_20'!B7=0,"-",'KI Lpi_Leány_20'!B7)</f>
        <v>-</v>
      </c>
      <c r="C210" s="117" t="str">
        <f>IF('KI Lpi_Leány_20'!C7=0,"-",'KI Lpi_Leány_20'!C7)</f>
        <v>-</v>
      </c>
      <c r="D210" s="127"/>
      <c r="E210" s="127"/>
      <c r="F210" s="117"/>
      <c r="G210" s="117"/>
      <c r="H210" s="117"/>
      <c r="I210" s="117"/>
      <c r="J210" s="117"/>
      <c r="K210" s="117"/>
    </row>
    <row r="211" spans="1:11" x14ac:dyDescent="0.2">
      <c r="A211" s="115" t="s">
        <v>191</v>
      </c>
      <c r="B211" s="117" t="str">
        <f>IF('KI Lpi_Leány_20'!B8=0,"-",'KI Lpi_Leány_20'!B8)</f>
        <v>-</v>
      </c>
      <c r="C211" s="117" t="str">
        <f>IF('KI Lpi_Leány_20'!C8=0,"-",'KI Lpi_Leány_20'!C8)</f>
        <v>-</v>
      </c>
      <c r="D211" s="127"/>
      <c r="E211" s="127"/>
      <c r="F211" s="117"/>
      <c r="G211" s="117"/>
      <c r="H211" s="117"/>
      <c r="I211" s="117"/>
      <c r="J211" s="117"/>
      <c r="K211" s="117"/>
    </row>
    <row r="212" spans="1:11" x14ac:dyDescent="0.2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</row>
    <row r="213" spans="1:11" x14ac:dyDescent="0.2">
      <c r="A213" s="117"/>
      <c r="B213" s="117" t="s">
        <v>193</v>
      </c>
      <c r="C213" s="117"/>
      <c r="D213" s="117"/>
      <c r="E213" s="117"/>
      <c r="F213" s="117"/>
      <c r="G213" s="117"/>
      <c r="H213" s="117"/>
      <c r="I213" s="117"/>
      <c r="J213" s="117"/>
      <c r="K213" s="117"/>
    </row>
    <row r="214" spans="1:11" x14ac:dyDescent="0.2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</row>
    <row r="215" spans="1:11" x14ac:dyDescent="0.2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</row>
    <row r="216" spans="1:11" x14ac:dyDescent="0.2">
      <c r="A216" s="117"/>
      <c r="B216" s="148" t="s">
        <v>194</v>
      </c>
      <c r="C216" s="148"/>
      <c r="D216" s="148"/>
      <c r="E216" s="117"/>
      <c r="F216" s="148" t="s">
        <v>195</v>
      </c>
      <c r="G216" s="148"/>
      <c r="H216" s="148"/>
      <c r="I216" s="148"/>
      <c r="J216" s="148"/>
      <c r="K216" s="148"/>
    </row>
  </sheetData>
  <mergeCells count="2">
    <mergeCell ref="B216:D216"/>
    <mergeCell ref="F216:K216"/>
  </mergeCells>
  <conditionalFormatting sqref="B10:K15 B27:K32 B67:K84 B95:K100">
    <cfRule type="cellIs" dxfId="21" priority="36" operator="lessThanOrEqual">
      <formula>0</formula>
    </cfRule>
  </conditionalFormatting>
  <conditionalFormatting sqref="B146:K151">
    <cfRule type="cellIs" dxfId="20" priority="35" operator="lessThanOrEqual">
      <formula>0</formula>
    </cfRule>
  </conditionalFormatting>
  <conditionalFormatting sqref="B163:K168">
    <cfRule type="cellIs" dxfId="19" priority="34" operator="lessThanOrEqual">
      <formula>0</formula>
    </cfRule>
  </conditionalFormatting>
  <conditionalFormatting sqref="B180:K185">
    <cfRule type="cellIs" dxfId="18" priority="33" operator="lessThanOrEqual">
      <formula>0</formula>
    </cfRule>
  </conditionalFormatting>
  <conditionalFormatting sqref="B197:K202">
    <cfRule type="cellIs" dxfId="17" priority="32" operator="lessThanOrEqual">
      <formula>0</formula>
    </cfRule>
  </conditionalFormatting>
  <conditionalFormatting sqref="I44:K49 I112:K134">
    <cfRule type="cellIs" dxfId="16" priority="31" operator="lessThanOrEqual">
      <formula>0</formula>
    </cfRule>
  </conditionalFormatting>
  <conditionalFormatting sqref="C10:K15">
    <cfRule type="cellIs" dxfId="15" priority="30" operator="lessThanOrEqual">
      <formula>0</formula>
    </cfRule>
  </conditionalFormatting>
  <conditionalFormatting sqref="C27:K32">
    <cfRule type="cellIs" dxfId="14" priority="29" operator="lessThanOrEqual">
      <formula>0</formula>
    </cfRule>
  </conditionalFormatting>
  <conditionalFormatting sqref="I44:K49">
    <cfRule type="cellIs" dxfId="13" priority="28" operator="lessThanOrEqual">
      <formula>0</formula>
    </cfRule>
  </conditionalFormatting>
  <conditionalFormatting sqref="C63:H66">
    <cfRule type="cellIs" dxfId="12" priority="27" operator="lessThanOrEqual">
      <formula>0</formula>
    </cfRule>
  </conditionalFormatting>
  <conditionalFormatting sqref="I78:K83">
    <cfRule type="cellIs" dxfId="11" priority="26" operator="lessThanOrEqual">
      <formula>0</formula>
    </cfRule>
  </conditionalFormatting>
  <conditionalFormatting sqref="C95:K100">
    <cfRule type="cellIs" dxfId="10" priority="25" operator="lessThanOrEqual">
      <formula>0</formula>
    </cfRule>
  </conditionalFormatting>
  <conditionalFormatting sqref="C146:K151">
    <cfRule type="cellIs" dxfId="9" priority="22" operator="lessThanOrEqual">
      <formula>0</formula>
    </cfRule>
  </conditionalFormatting>
  <conditionalFormatting sqref="C163:K168">
    <cfRule type="cellIs" dxfId="8" priority="21" operator="lessThanOrEqual">
      <formula>0</formula>
    </cfRule>
  </conditionalFormatting>
  <conditionalFormatting sqref="C180:K185">
    <cfRule type="cellIs" dxfId="7" priority="20" operator="lessThanOrEqual">
      <formula>0</formula>
    </cfRule>
  </conditionalFormatting>
  <conditionalFormatting sqref="C197:K202">
    <cfRule type="cellIs" dxfId="6" priority="19" operator="lessThanOrEqual">
      <formula>0</formula>
    </cfRule>
  </conditionalFormatting>
  <conditionalFormatting sqref="B103:B109 C104:C109">
    <cfRule type="cellIs" dxfId="5" priority="17" operator="lessThanOrEqual">
      <formula>0</formula>
    </cfRule>
  </conditionalFormatting>
  <conditionalFormatting sqref="B86:B92 C87:C92">
    <cfRule type="cellIs" dxfId="4" priority="18" operator="lessThanOrEqual">
      <formula>0</formula>
    </cfRule>
  </conditionalFormatting>
  <conditionalFormatting sqref="B189:C194">
    <cfRule type="cellIs" dxfId="3" priority="16" operator="lessThanOrEqual">
      <formula>0</formula>
    </cfRule>
  </conditionalFormatting>
  <conditionalFormatting sqref="B189:C194">
    <cfRule type="cellIs" dxfId="2" priority="15" operator="lessThanOrEqual">
      <formula>0</formula>
    </cfRule>
  </conditionalFormatting>
  <conditionalFormatting sqref="C27:C32">
    <cfRule type="cellIs" dxfId="1" priority="6" operator="lessThanOrEqual">
      <formula>0</formula>
    </cfRule>
  </conditionalFormatting>
  <conditionalFormatting sqref="I61:K66">
    <cfRule type="cellIs" dxfId="0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W31" sqref="W31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ht="12.75" customHeight="1" x14ac:dyDescent="0.2">
      <c r="G11" s="160" t="s">
        <v>33</v>
      </c>
      <c r="H11" s="160"/>
      <c r="I11" s="160"/>
      <c r="J11" s="160"/>
      <c r="K11" s="160"/>
      <c r="L11" s="160"/>
      <c r="M11" s="160"/>
      <c r="N11" s="160"/>
      <c r="O11" s="160"/>
      <c r="P11" s="161"/>
    </row>
    <row r="12" spans="2:16" ht="12.75" customHeight="1" x14ac:dyDescent="0.2"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2:16" ht="12.75" customHeight="1" x14ac:dyDescent="0.2"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2:16" ht="12.75" customHeight="1" x14ac:dyDescent="0.2"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2:16" ht="12.75" customHeight="1" x14ac:dyDescent="0.2"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2:16" ht="12.75" customHeight="1" x14ac:dyDescent="0.2"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21" spans="2:19" x14ac:dyDescent="0.2">
      <c r="F21" s="164" t="s">
        <v>130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</row>
    <row r="22" spans="2:19" ht="12.75" customHeight="1" x14ac:dyDescent="0.2"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</row>
    <row r="23" spans="2:19" ht="12.75" customHeight="1" x14ac:dyDescent="0.2">
      <c r="B23" t="s">
        <v>8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</row>
    <row r="24" spans="2:19" ht="12.75" customHeight="1" x14ac:dyDescent="0.2"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</row>
    <row r="25" spans="2:19" ht="12.75" customHeight="1" x14ac:dyDescent="0.2"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</row>
    <row r="27" spans="2:19" ht="29.25" x14ac:dyDescent="0.5">
      <c r="I27" s="163" t="s">
        <v>42</v>
      </c>
      <c r="J27" s="163"/>
      <c r="K27" s="163"/>
      <c r="L27" s="163"/>
      <c r="M27" s="163"/>
      <c r="N27" s="163"/>
    </row>
    <row r="30" spans="2:19" ht="21" customHeight="1" x14ac:dyDescent="0.2">
      <c r="E30" s="150" t="s">
        <v>34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</row>
    <row r="31" spans="2:19" ht="21" customHeight="1" x14ac:dyDescent="0.2"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</row>
    <row r="32" spans="2:19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57" t="s">
        <v>127</v>
      </c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</row>
    <row r="34" spans="2:19" ht="21" customHeight="1" x14ac:dyDescent="0.2"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8">
      <c r="B36" s="66" t="s">
        <v>44</v>
      </c>
      <c r="D36" t="s">
        <v>67</v>
      </c>
      <c r="E36" s="9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80"/>
      <c r="G36" s="80"/>
      <c r="H36" s="80"/>
      <c r="I36" s="80"/>
      <c r="J36" s="80"/>
      <c r="K36" s="80"/>
      <c r="L36" s="80"/>
      <c r="N36" s="92" t="s">
        <v>38</v>
      </c>
      <c r="O36" s="80"/>
      <c r="P36" s="80"/>
      <c r="Q36" s="80"/>
    </row>
    <row r="37" spans="2:19" ht="21" customHeight="1" x14ac:dyDescent="0.6">
      <c r="E37" s="80"/>
      <c r="F37" s="80"/>
      <c r="G37" s="80"/>
      <c r="H37" s="80"/>
      <c r="I37" s="80"/>
      <c r="J37" s="80"/>
      <c r="K37" s="80"/>
      <c r="L37" s="80"/>
      <c r="N37" s="80"/>
      <c r="O37" s="80"/>
      <c r="P37" s="80"/>
      <c r="Q37" s="80"/>
    </row>
    <row r="38" spans="2:19" ht="7.5" customHeight="1" x14ac:dyDescent="0.2"/>
    <row r="39" spans="2:19" ht="21" customHeight="1" x14ac:dyDescent="0.2">
      <c r="B39" s="66" t="s">
        <v>45</v>
      </c>
      <c r="E39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52"/>
      <c r="G39" s="152"/>
      <c r="H39" s="152"/>
      <c r="I39" s="152"/>
      <c r="J39" s="152"/>
      <c r="K39" s="152"/>
      <c r="L39" s="168" t="s">
        <v>41</v>
      </c>
      <c r="M39" s="168"/>
      <c r="N39" s="152"/>
      <c r="O39" s="152"/>
      <c r="P39" s="152"/>
      <c r="Q39" s="152"/>
      <c r="R39" s="155"/>
    </row>
    <row r="40" spans="2:19" ht="21" customHeight="1" x14ac:dyDescent="0.2"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5"/>
    </row>
    <row r="42" spans="2:19" s="71" customFormat="1" ht="21" customHeight="1" x14ac:dyDescent="0.6">
      <c r="B42" s="66" t="s">
        <v>43</v>
      </c>
      <c r="G42" s="70"/>
      <c r="H42" s="70"/>
      <c r="I42" s="70"/>
      <c r="J42" s="166"/>
      <c r="K42" s="167"/>
      <c r="L42" s="167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67"/>
      <c r="K43" s="167"/>
      <c r="L43" s="167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53" t="s">
        <v>46</v>
      </c>
      <c r="I45" s="136"/>
      <c r="J45" s="136"/>
      <c r="K45" s="136"/>
      <c r="L45" s="136"/>
      <c r="M45" s="136"/>
      <c r="N45" s="136"/>
      <c r="O45" s="136"/>
      <c r="Q45" s="73"/>
      <c r="R45" s="73"/>
    </row>
    <row r="46" spans="2:19" ht="21" customHeight="1" x14ac:dyDescent="0.2">
      <c r="G46" s="42"/>
      <c r="H46" s="136"/>
      <c r="I46" s="136"/>
      <c r="J46" s="136"/>
      <c r="K46" s="136"/>
      <c r="L46" s="136"/>
      <c r="M46" s="136"/>
      <c r="N46" s="136"/>
      <c r="O46" s="136"/>
    </row>
    <row r="47" spans="2:19" ht="7.5" customHeight="1" x14ac:dyDescent="0.2">
      <c r="G47" s="42"/>
    </row>
    <row r="48" spans="2:19" ht="21" customHeight="1" x14ac:dyDescent="0.2">
      <c r="J48" s="149" t="s">
        <v>9</v>
      </c>
      <c r="K48" s="149"/>
      <c r="L48" s="149"/>
      <c r="M48" s="79"/>
      <c r="R48" s="65"/>
    </row>
    <row r="49" spans="4:18" ht="21" customHeight="1" x14ac:dyDescent="0.2">
      <c r="J49" s="149"/>
      <c r="K49" s="149"/>
      <c r="L49" s="149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58" t="s">
        <v>47</v>
      </c>
      <c r="J51" s="159"/>
      <c r="K51" s="159"/>
      <c r="L51" s="159"/>
      <c r="M51" s="159"/>
      <c r="N51" s="159"/>
      <c r="O51" s="62"/>
      <c r="P51" s="62"/>
    </row>
    <row r="52" spans="4:18" s="42" customFormat="1" ht="21" customHeight="1" x14ac:dyDescent="0.2">
      <c r="F52" s="62"/>
      <c r="G52" s="62"/>
      <c r="H52" s="62"/>
      <c r="I52" s="159"/>
      <c r="J52" s="159"/>
      <c r="K52" s="159"/>
      <c r="L52" s="159"/>
      <c r="M52" s="159"/>
      <c r="N52" s="159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F55" s="88" t="s">
        <v>128</v>
      </c>
      <c r="G55" s="88"/>
      <c r="H55" s="88" t="str">
        <f>Fedlap!E32</f>
        <v>2022. XI. 11.</v>
      </c>
      <c r="I55" s="87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54"/>
      <c r="F62" s="155"/>
      <c r="G62" s="155"/>
      <c r="O62" s="63"/>
      <c r="P62" s="154"/>
      <c r="Q62" s="155"/>
      <c r="R62" s="155"/>
    </row>
    <row r="63" spans="4:18" ht="7.5" customHeight="1" x14ac:dyDescent="0.2"/>
    <row r="64" spans="4:18" ht="23.25" x14ac:dyDescent="0.35">
      <c r="F64" s="74" t="s">
        <v>78</v>
      </c>
      <c r="O64" s="74"/>
      <c r="P64" s="156" t="s">
        <v>80</v>
      </c>
      <c r="Q64" s="136"/>
      <c r="R64" s="136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60" t="s">
        <v>33</v>
      </c>
      <c r="H80" s="160"/>
      <c r="I80" s="160"/>
      <c r="J80" s="160"/>
      <c r="K80" s="160"/>
      <c r="L80" s="160"/>
      <c r="M80" s="160"/>
      <c r="N80" s="160"/>
      <c r="O80" s="160"/>
      <c r="P80" s="161"/>
    </row>
    <row r="81" spans="2:17" x14ac:dyDescent="0.2">
      <c r="G81" s="160"/>
      <c r="H81" s="160"/>
      <c r="I81" s="160"/>
      <c r="J81" s="160"/>
      <c r="K81" s="160"/>
      <c r="L81" s="160"/>
      <c r="M81" s="160"/>
      <c r="N81" s="160"/>
      <c r="O81" s="160"/>
      <c r="P81" s="161"/>
    </row>
    <row r="82" spans="2:17" x14ac:dyDescent="0.2">
      <c r="G82" s="160"/>
      <c r="H82" s="160"/>
      <c r="I82" s="160"/>
      <c r="J82" s="160"/>
      <c r="K82" s="160"/>
      <c r="L82" s="160"/>
      <c r="M82" s="160"/>
      <c r="N82" s="160"/>
      <c r="O82" s="160"/>
      <c r="P82" s="161"/>
    </row>
    <row r="83" spans="2:17" x14ac:dyDescent="0.2">
      <c r="G83" s="160"/>
      <c r="H83" s="160"/>
      <c r="I83" s="160"/>
      <c r="J83" s="160"/>
      <c r="K83" s="160"/>
      <c r="L83" s="160"/>
      <c r="M83" s="160"/>
      <c r="N83" s="160"/>
      <c r="O83" s="160"/>
      <c r="P83" s="161"/>
    </row>
    <row r="84" spans="2:17" x14ac:dyDescent="0.2">
      <c r="G84" s="160"/>
      <c r="H84" s="160"/>
      <c r="I84" s="160"/>
      <c r="J84" s="160"/>
      <c r="K84" s="160"/>
      <c r="L84" s="160"/>
      <c r="M84" s="160"/>
      <c r="N84" s="160"/>
      <c r="O84" s="160"/>
      <c r="P84" s="161"/>
    </row>
    <row r="85" spans="2:17" x14ac:dyDescent="0.2"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90" spans="2:17" x14ac:dyDescent="0.2">
      <c r="F90" s="16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Vigh Nikolett</v>
      </c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</row>
    <row r="91" spans="2:17" ht="12.75" customHeight="1" x14ac:dyDescent="0.2"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</row>
    <row r="92" spans="2:17" ht="12.75" customHeight="1" x14ac:dyDescent="0.2">
      <c r="B92" t="s">
        <v>8</v>
      </c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</row>
    <row r="93" spans="2:17" ht="12.75" customHeight="1" x14ac:dyDescent="0.2"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</row>
    <row r="94" spans="2:17" ht="12.75" customHeight="1" x14ac:dyDescent="0.2"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</row>
    <row r="96" spans="2:17" ht="29.25" x14ac:dyDescent="0.5">
      <c r="I96" s="163" t="s">
        <v>42</v>
      </c>
      <c r="J96" s="163"/>
      <c r="K96" s="163"/>
      <c r="L96" s="163"/>
      <c r="M96" s="163"/>
      <c r="N96" s="163"/>
    </row>
    <row r="99" spans="2:19" ht="21" customHeight="1" x14ac:dyDescent="0.2">
      <c r="F99" s="150" t="s">
        <v>34</v>
      </c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</row>
    <row r="100" spans="2:19" ht="21" customHeight="1" x14ac:dyDescent="0.2"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  <row r="101" spans="2:19" ht="7.5" customHeight="1" x14ac:dyDescent="0.2"/>
    <row r="102" spans="2:19" ht="21" customHeight="1" x14ac:dyDescent="0.2">
      <c r="E102" s="157" t="str">
        <f>Fedlap!E28</f>
        <v>Budapest</v>
      </c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</row>
    <row r="103" spans="2:19" ht="21" customHeight="1" x14ac:dyDescent="0.2"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</row>
    <row r="104" spans="2:19" ht="7.5" customHeight="1" x14ac:dyDescent="0.2"/>
    <row r="105" spans="2:19" ht="21" customHeight="1" x14ac:dyDescent="0.2">
      <c r="B105" t="s">
        <v>44</v>
      </c>
      <c r="E10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52"/>
      <c r="G105" s="152"/>
      <c r="H105" s="152"/>
      <c r="I105" s="152"/>
      <c r="J105" s="152"/>
      <c r="K105" s="152"/>
      <c r="L105" s="152"/>
      <c r="M105" s="155"/>
      <c r="N105" s="168" t="s">
        <v>38</v>
      </c>
      <c r="O105" s="152"/>
      <c r="P105" s="152"/>
      <c r="Q105" s="152"/>
      <c r="R105" s="155"/>
    </row>
    <row r="106" spans="2:19" ht="21" customHeight="1" x14ac:dyDescent="0.2">
      <c r="E106" s="152"/>
      <c r="F106" s="152"/>
      <c r="G106" s="152"/>
      <c r="H106" s="152"/>
      <c r="I106" s="152"/>
      <c r="J106" s="152"/>
      <c r="K106" s="152"/>
      <c r="L106" s="152"/>
      <c r="M106" s="155"/>
      <c r="N106" s="152"/>
      <c r="O106" s="152"/>
      <c r="P106" s="152"/>
      <c r="Q106" s="152"/>
      <c r="R106" s="155"/>
    </row>
    <row r="107" spans="2:19" ht="7.5" customHeight="1" x14ac:dyDescent="0.2"/>
    <row r="108" spans="2:19" ht="21" customHeight="1" x14ac:dyDescent="0.2">
      <c r="B108" t="s">
        <v>45</v>
      </c>
      <c r="E10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52"/>
      <c r="G108" s="152"/>
      <c r="H108" s="152"/>
      <c r="I108" s="152"/>
      <c r="J108" s="152"/>
      <c r="K108" s="152"/>
      <c r="L108" s="168" t="s">
        <v>41</v>
      </c>
      <c r="M108" s="168"/>
      <c r="N108" s="152"/>
      <c r="O108" s="152"/>
      <c r="P108" s="152"/>
      <c r="Q108" s="152"/>
      <c r="R108" s="155"/>
    </row>
    <row r="109" spans="2:19" s="42" customFormat="1" ht="21" customHeight="1" x14ac:dyDescent="0.2"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5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6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100</v>
      </c>
      <c r="K111" s="152"/>
      <c r="L111" s="152"/>
      <c r="M111" s="80"/>
      <c r="N111" s="70"/>
      <c r="O111" s="70"/>
      <c r="P111" s="70"/>
    </row>
    <row r="112" spans="2:19" ht="21" customHeight="1" x14ac:dyDescent="0.6">
      <c r="J112" s="152"/>
      <c r="K112" s="152"/>
      <c r="L112" s="152"/>
      <c r="M112" s="80"/>
    </row>
    <row r="113" spans="4:16" ht="7.5" customHeight="1" x14ac:dyDescent="0.2"/>
    <row r="114" spans="4:16" ht="21" customHeight="1" x14ac:dyDescent="0.2">
      <c r="H114" s="153" t="s">
        <v>46</v>
      </c>
      <c r="I114" s="155"/>
      <c r="J114" s="155"/>
      <c r="K114" s="155"/>
      <c r="L114" s="155"/>
      <c r="M114" s="155"/>
      <c r="N114" s="155"/>
      <c r="O114" s="155"/>
    </row>
    <row r="115" spans="4:16" ht="21" customHeight="1" x14ac:dyDescent="0.2">
      <c r="H115" s="155"/>
      <c r="I115" s="155"/>
      <c r="J115" s="155"/>
      <c r="K115" s="155"/>
      <c r="L115" s="155"/>
      <c r="M115" s="155"/>
      <c r="N115" s="155"/>
      <c r="O115" s="155"/>
    </row>
    <row r="116" spans="4:16" ht="7.5" customHeight="1" x14ac:dyDescent="0.2"/>
    <row r="117" spans="4:16" ht="21" customHeight="1" x14ac:dyDescent="0.2">
      <c r="J117" s="149" t="s">
        <v>10</v>
      </c>
      <c r="K117" s="149"/>
      <c r="L117" s="149"/>
      <c r="M117" s="79"/>
    </row>
    <row r="118" spans="4:16" ht="21" customHeight="1" x14ac:dyDescent="0.2">
      <c r="F118" s="62"/>
      <c r="G118" s="62"/>
      <c r="H118" s="62"/>
      <c r="I118" s="62"/>
      <c r="J118" s="149"/>
      <c r="K118" s="149"/>
      <c r="L118" s="149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58" t="s">
        <v>47</v>
      </c>
      <c r="J120" s="159"/>
      <c r="K120" s="159"/>
      <c r="L120" s="159"/>
      <c r="M120" s="159"/>
      <c r="N120" s="159"/>
    </row>
    <row r="121" spans="4:16" s="42" customFormat="1" ht="21" customHeight="1" x14ac:dyDescent="0.2">
      <c r="I121" s="159"/>
      <c r="J121" s="159"/>
      <c r="K121" s="159"/>
      <c r="L121" s="159"/>
      <c r="M121" s="159"/>
      <c r="N121" s="159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8" t="str">
        <f>Fedlap!E30</f>
        <v>Budapest, 1143. Mexikói út 21-23.</v>
      </c>
      <c r="F124" s="88"/>
      <c r="G124" s="88"/>
      <c r="H124" s="88" t="str">
        <f>Fedlap!E32</f>
        <v>2022. XI. 11.</v>
      </c>
      <c r="I124" s="87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54"/>
      <c r="F131" s="155"/>
      <c r="G131" s="155"/>
      <c r="P131" s="154"/>
      <c r="Q131" s="155"/>
      <c r="R131" s="155"/>
    </row>
    <row r="132" spans="4:18" ht="7.5" customHeight="1" x14ac:dyDescent="0.2"/>
    <row r="133" spans="4:18" ht="23.25" customHeight="1" x14ac:dyDescent="0.35">
      <c r="D133" s="59"/>
      <c r="E133" s="156" t="s">
        <v>78</v>
      </c>
      <c r="F133" s="136"/>
      <c r="G133" s="136"/>
      <c r="H133" s="65"/>
      <c r="I133" s="65"/>
      <c r="J133" s="65"/>
      <c r="K133" s="65"/>
      <c r="L133" s="65"/>
      <c r="M133" s="65"/>
      <c r="N133" s="65"/>
      <c r="O133" s="65"/>
      <c r="P133" s="156" t="s">
        <v>80</v>
      </c>
      <c r="Q133" s="136"/>
      <c r="R133" s="136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62"/>
      <c r="E138" s="162"/>
      <c r="F138" s="162"/>
      <c r="G138" s="162"/>
      <c r="H138" s="155"/>
    </row>
    <row r="150" spans="6:17" x14ac:dyDescent="0.2">
      <c r="G150" s="160" t="s">
        <v>33</v>
      </c>
      <c r="H150" s="160"/>
      <c r="I150" s="160"/>
      <c r="J150" s="160"/>
      <c r="K150" s="160"/>
      <c r="L150" s="160"/>
      <c r="M150" s="160"/>
      <c r="N150" s="160"/>
      <c r="O150" s="160"/>
      <c r="P150" s="161"/>
    </row>
    <row r="151" spans="6:17" x14ac:dyDescent="0.2">
      <c r="G151" s="160"/>
      <c r="H151" s="160"/>
      <c r="I151" s="160"/>
      <c r="J151" s="160"/>
      <c r="K151" s="160"/>
      <c r="L151" s="160"/>
      <c r="M151" s="160"/>
      <c r="N151" s="160"/>
      <c r="O151" s="160"/>
      <c r="P151" s="161"/>
    </row>
    <row r="152" spans="6:17" x14ac:dyDescent="0.2">
      <c r="G152" s="160"/>
      <c r="H152" s="160"/>
      <c r="I152" s="160"/>
      <c r="J152" s="160"/>
      <c r="K152" s="160"/>
      <c r="L152" s="160"/>
      <c r="M152" s="160"/>
      <c r="N152" s="160"/>
      <c r="O152" s="160"/>
      <c r="P152" s="161"/>
    </row>
    <row r="153" spans="6:17" x14ac:dyDescent="0.2">
      <c r="G153" s="160"/>
      <c r="H153" s="160"/>
      <c r="I153" s="160"/>
      <c r="J153" s="160"/>
      <c r="K153" s="160"/>
      <c r="L153" s="160"/>
      <c r="M153" s="160"/>
      <c r="N153" s="160"/>
      <c r="O153" s="160"/>
      <c r="P153" s="161"/>
    </row>
    <row r="154" spans="6:17" x14ac:dyDescent="0.2">
      <c r="G154" s="160"/>
      <c r="H154" s="160"/>
      <c r="I154" s="160"/>
      <c r="J154" s="160"/>
      <c r="K154" s="160"/>
      <c r="L154" s="160"/>
      <c r="M154" s="160"/>
      <c r="N154" s="160"/>
      <c r="O154" s="160"/>
      <c r="P154" s="161"/>
    </row>
    <row r="155" spans="6:17" x14ac:dyDescent="0.2">
      <c r="G155" s="160"/>
      <c r="H155" s="160"/>
      <c r="I155" s="160"/>
      <c r="J155" s="160"/>
      <c r="K155" s="160"/>
      <c r="L155" s="160"/>
      <c r="M155" s="160"/>
      <c r="N155" s="160"/>
      <c r="O155" s="160"/>
      <c r="P155" s="161"/>
    </row>
    <row r="160" spans="6:17" x14ac:dyDescent="0.2">
      <c r="F160" s="164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20",Áik_Lpi_Leány_20!#REF!,IF(B2="LPI Leány KI 20",'KI Lpi_Leány_20'!B5,))))))))))))</f>
        <v>0</v>
      </c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</row>
    <row r="161" spans="2:19" ht="12.75" customHeight="1" x14ac:dyDescent="0.2"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</row>
    <row r="162" spans="2:19" s="42" customFormat="1" ht="12.75" customHeight="1" x14ac:dyDescent="0.2">
      <c r="B162" s="42" t="s">
        <v>8</v>
      </c>
      <c r="E162" s="70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</row>
    <row r="163" spans="2:19" ht="12.75" customHeight="1" x14ac:dyDescent="0.2"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</row>
    <row r="164" spans="2:19" ht="12.75" customHeight="1" x14ac:dyDescent="0.2"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</row>
    <row r="166" spans="2:19" ht="29.25" x14ac:dyDescent="0.5">
      <c r="I166" s="163" t="s">
        <v>42</v>
      </c>
      <c r="J166" s="163"/>
      <c r="K166" s="163"/>
      <c r="L166" s="163"/>
      <c r="M166" s="163"/>
      <c r="N166" s="163"/>
    </row>
    <row r="169" spans="2:19" ht="21" customHeight="1" x14ac:dyDescent="0.2">
      <c r="F169" s="150" t="s">
        <v>34</v>
      </c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</row>
    <row r="170" spans="2:19" ht="21" customHeight="1" x14ac:dyDescent="0.2"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</row>
    <row r="171" spans="2:19" ht="7.5" customHeight="1" x14ac:dyDescent="0.2"/>
    <row r="172" spans="2:19" ht="21" customHeight="1" x14ac:dyDescent="0.2">
      <c r="E172" s="157" t="str">
        <f>Fedlap!E28</f>
        <v>Budapest</v>
      </c>
      <c r="F172" s="157"/>
      <c r="G172" s="157"/>
      <c r="H172" s="157"/>
      <c r="I172" s="157"/>
      <c r="J172" s="157"/>
      <c r="K172" s="157"/>
      <c r="L172" s="157" t="s">
        <v>79</v>
      </c>
      <c r="M172" s="157"/>
      <c r="N172" s="157"/>
      <c r="O172" s="157"/>
      <c r="P172" s="157"/>
      <c r="Q172" s="157"/>
      <c r="R172" s="157"/>
      <c r="S172" s="157"/>
    </row>
    <row r="173" spans="2:19" ht="21" customHeight="1" x14ac:dyDescent="0.2"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</row>
    <row r="174" spans="2:19" ht="7.5" customHeight="1" x14ac:dyDescent="0.2"/>
    <row r="175" spans="2:19" ht="21" customHeight="1" x14ac:dyDescent="0.2">
      <c r="B175" t="s">
        <v>44</v>
      </c>
      <c r="E17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52"/>
      <c r="G175" s="152"/>
      <c r="H175" s="152"/>
      <c r="I175" s="152"/>
      <c r="J175" s="152"/>
      <c r="K175" s="152"/>
      <c r="L175" s="152"/>
      <c r="M175" s="155"/>
      <c r="N175" s="168" t="s">
        <v>38</v>
      </c>
      <c r="O175" s="152"/>
      <c r="P175" s="152"/>
      <c r="Q175" s="152"/>
      <c r="R175" s="155"/>
    </row>
    <row r="176" spans="2:19" ht="21" customHeight="1" x14ac:dyDescent="0.2">
      <c r="E176" s="152"/>
      <c r="F176" s="152"/>
      <c r="G176" s="152"/>
      <c r="H176" s="152"/>
      <c r="I176" s="152"/>
      <c r="J176" s="152"/>
      <c r="K176" s="152"/>
      <c r="L176" s="152"/>
      <c r="M176" s="155"/>
      <c r="N176" s="152"/>
      <c r="O176" s="152"/>
      <c r="P176" s="152"/>
      <c r="Q176" s="152"/>
      <c r="R176" s="155"/>
    </row>
    <row r="177" spans="2:23" ht="7.5" customHeight="1" x14ac:dyDescent="0.2"/>
    <row r="178" spans="2:23" ht="21" customHeight="1" x14ac:dyDescent="0.2">
      <c r="B178" t="s">
        <v>45</v>
      </c>
      <c r="E17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52"/>
      <c r="G178" s="152"/>
      <c r="H178" s="152"/>
      <c r="I178" s="152"/>
      <c r="J178" s="152"/>
      <c r="K178" s="152"/>
      <c r="L178" s="168" t="s">
        <v>41</v>
      </c>
      <c r="M178" s="168"/>
      <c r="N178" s="152"/>
      <c r="O178" s="152"/>
      <c r="P178" s="152"/>
      <c r="Q178" s="152"/>
      <c r="R178" s="155"/>
    </row>
    <row r="179" spans="2:23" s="42" customFormat="1" ht="21" customHeight="1" x14ac:dyDescent="0.2"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5"/>
      <c r="W179" s="75"/>
    </row>
    <row r="180" spans="2:23" ht="12.75" customHeight="1" x14ac:dyDescent="0.2"/>
    <row r="181" spans="2:23" ht="21" customHeight="1" x14ac:dyDescent="0.2">
      <c r="B181" t="s">
        <v>43</v>
      </c>
      <c r="J181" s="16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20",Áik_Lpi_Leány_20!#REF!,IF(B2="LPI Leány KI 20",'KI Lpi_Leány_20'!I5,))))))))))))</f>
        <v>0</v>
      </c>
      <c r="K181" s="166"/>
      <c r="L181" s="166"/>
      <c r="M181" s="78"/>
    </row>
    <row r="182" spans="2:23" ht="21" customHeight="1" x14ac:dyDescent="0.2">
      <c r="J182" s="166"/>
      <c r="K182" s="166"/>
      <c r="L182" s="166"/>
      <c r="M182" s="78"/>
    </row>
    <row r="183" spans="2:23" ht="7.5" customHeight="1" x14ac:dyDescent="0.2"/>
    <row r="184" spans="2:23" ht="21" customHeight="1" x14ac:dyDescent="0.2">
      <c r="H184" s="153" t="s">
        <v>46</v>
      </c>
      <c r="I184" s="155"/>
      <c r="J184" s="155"/>
      <c r="K184" s="155"/>
      <c r="L184" s="155"/>
      <c r="M184" s="155"/>
      <c r="N184" s="155"/>
      <c r="O184" s="155"/>
    </row>
    <row r="185" spans="2:23" ht="21" customHeight="1" x14ac:dyDescent="0.2">
      <c r="H185" s="155"/>
      <c r="I185" s="155"/>
      <c r="J185" s="155"/>
      <c r="K185" s="155"/>
      <c r="L185" s="155"/>
      <c r="M185" s="155"/>
      <c r="N185" s="155"/>
      <c r="O185" s="155"/>
    </row>
    <row r="186" spans="2:23" ht="7.5" customHeight="1" x14ac:dyDescent="0.2"/>
    <row r="187" spans="2:23" ht="21" customHeight="1" x14ac:dyDescent="0.2">
      <c r="J187" s="149" t="s">
        <v>11</v>
      </c>
      <c r="K187" s="149"/>
      <c r="L187" s="149"/>
      <c r="M187" s="79"/>
    </row>
    <row r="188" spans="2:23" ht="21" customHeight="1" x14ac:dyDescent="0.2">
      <c r="F188" s="62"/>
      <c r="G188" s="62"/>
      <c r="H188" s="62"/>
      <c r="I188" s="62"/>
      <c r="J188" s="149"/>
      <c r="K188" s="149"/>
      <c r="L188" s="149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58" t="s">
        <v>47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8" s="42" customFormat="1" ht="21" customHeight="1" x14ac:dyDescent="0.2">
      <c r="D193" s="56"/>
      <c r="E193" s="56"/>
    </row>
    <row r="194" spans="4:18" s="42" customFormat="1" ht="25.5" customHeight="1" x14ac:dyDescent="0.5">
      <c r="D194" s="56"/>
      <c r="E194" s="88"/>
      <c r="F194" s="88"/>
      <c r="G194" s="88"/>
      <c r="H194" s="88" t="s">
        <v>129</v>
      </c>
      <c r="I194" s="87"/>
    </row>
    <row r="198" spans="4:18" s="42" customFormat="1" ht="12.75" customHeight="1" x14ac:dyDescent="0.2">
      <c r="D198" s="56"/>
      <c r="E198" s="56"/>
    </row>
    <row r="199" spans="4:18" s="42" customFormat="1" ht="12.75" customHeight="1" x14ac:dyDescent="0.2">
      <c r="D199" s="56"/>
      <c r="E199" s="56"/>
    </row>
    <row r="201" spans="4:18" ht="27.75" customHeight="1" x14ac:dyDescent="0.5">
      <c r="E201" s="154"/>
      <c r="F201" s="155"/>
      <c r="G201" s="155"/>
      <c r="P201" s="154"/>
      <c r="Q201" s="155"/>
      <c r="R201" s="155"/>
    </row>
    <row r="202" spans="4:18" ht="7.5" customHeight="1" x14ac:dyDescent="0.2"/>
    <row r="203" spans="4:18" s="42" customFormat="1" ht="23.25" customHeight="1" x14ac:dyDescent="0.35">
      <c r="D203" s="59"/>
      <c r="E203" s="156" t="s">
        <v>78</v>
      </c>
      <c r="F203" s="136"/>
      <c r="G203" s="136"/>
      <c r="H203" s="71"/>
      <c r="I203" s="71"/>
      <c r="J203" s="71"/>
      <c r="K203" s="71"/>
      <c r="L203" s="71"/>
      <c r="M203" s="71"/>
      <c r="N203" s="71"/>
      <c r="O203" s="71"/>
      <c r="P203" s="156" t="s">
        <v>80</v>
      </c>
      <c r="Q203" s="136"/>
      <c r="R203" s="136"/>
    </row>
    <row r="204" spans="4:18" s="42" customFormat="1" ht="12.75" customHeight="1" x14ac:dyDescent="0.2">
      <c r="D204" s="59"/>
      <c r="E204" s="59"/>
      <c r="F204" s="60"/>
      <c r="G204" s="60"/>
    </row>
    <row r="208" spans="4:18" ht="12.75" customHeight="1" x14ac:dyDescent="0.35">
      <c r="D208" s="61"/>
      <c r="E208" s="61"/>
      <c r="F208" s="61"/>
      <c r="G208" s="61"/>
    </row>
  </sheetData>
  <mergeCells count="51">
    <mergeCell ref="E102:K103"/>
    <mergeCell ref="L102:S103"/>
    <mergeCell ref="J181:L182"/>
    <mergeCell ref="E105:M106"/>
    <mergeCell ref="N105:R106"/>
    <mergeCell ref="E131:G131"/>
    <mergeCell ref="I120:N121"/>
    <mergeCell ref="L108:R10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J187:L188"/>
    <mergeCell ref="H184:O185"/>
    <mergeCell ref="E203:G203"/>
    <mergeCell ref="E201:G201"/>
    <mergeCell ref="L178:R179"/>
    <mergeCell ref="E178:K179"/>
    <mergeCell ref="P203:R203"/>
    <mergeCell ref="P201:R201"/>
    <mergeCell ref="I190:N191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J48:L49"/>
    <mergeCell ref="E30:S31"/>
    <mergeCell ref="E39:K40"/>
    <mergeCell ref="H45:O46"/>
    <mergeCell ref="F99:Q100"/>
    <mergeCell ref="P62:R62"/>
    <mergeCell ref="P64:R64"/>
    <mergeCell ref="E33:S34"/>
    <mergeCell ref="I51:N52"/>
    <mergeCell ref="E62:G62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60" t="s">
        <v>33</v>
      </c>
      <c r="H11" s="160"/>
      <c r="I11" s="160"/>
      <c r="J11" s="160"/>
      <c r="K11" s="160"/>
      <c r="L11" s="160"/>
      <c r="M11" s="160"/>
      <c r="N11" s="160"/>
      <c r="O11" s="160"/>
      <c r="P11" s="161"/>
    </row>
    <row r="12" spans="2:16" x14ac:dyDescent="0.2"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2:16" x14ac:dyDescent="0.2"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2:16" x14ac:dyDescent="0.2"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2:16" x14ac:dyDescent="0.2"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2:16" x14ac:dyDescent="0.2"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21" spans="2:17" x14ac:dyDescent="0.2">
      <c r="F21" s="164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Mihalik Ingrid</v>
      </c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</row>
    <row r="22" spans="2:17" ht="12.75" customHeight="1" x14ac:dyDescent="0.2"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</row>
    <row r="23" spans="2:17" ht="12.75" customHeight="1" x14ac:dyDescent="0.2">
      <c r="B23" t="s">
        <v>8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</row>
    <row r="24" spans="2:17" ht="12.75" customHeight="1" x14ac:dyDescent="0.2"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</row>
    <row r="25" spans="2:17" ht="12.75" customHeight="1" x14ac:dyDescent="0.2"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</row>
    <row r="27" spans="2:17" ht="29.25" x14ac:dyDescent="0.5">
      <c r="I27" s="163" t="s">
        <v>42</v>
      </c>
      <c r="J27" s="163"/>
      <c r="K27" s="163"/>
      <c r="L27" s="163"/>
      <c r="M27" s="163"/>
      <c r="N27" s="163"/>
    </row>
    <row r="30" spans="2:17" ht="21" customHeight="1" x14ac:dyDescent="0.2">
      <c r="F30" s="150" t="s">
        <v>34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</row>
    <row r="31" spans="2:17" ht="21" customHeight="1" x14ac:dyDescent="0.2"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2:17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57" t="str">
        <f>Fedlap!E28</f>
        <v>Budapest</v>
      </c>
      <c r="F33" s="157"/>
      <c r="G33" s="157"/>
      <c r="H33" s="157"/>
      <c r="I33" s="157"/>
      <c r="J33" s="157"/>
      <c r="K33" s="157"/>
      <c r="L33" s="157" t="s">
        <v>79</v>
      </c>
      <c r="M33" s="157"/>
      <c r="N33" s="157"/>
      <c r="O33" s="157"/>
      <c r="P33" s="157"/>
      <c r="Q33" s="157"/>
      <c r="R33" s="157"/>
      <c r="S33" s="157"/>
    </row>
    <row r="34" spans="2:19" ht="21" customHeight="1" x14ac:dyDescent="0.2"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52"/>
      <c r="G36" s="152"/>
      <c r="H36" s="152"/>
      <c r="I36" s="152"/>
      <c r="J36" s="152"/>
      <c r="K36" s="152"/>
      <c r="L36" s="152"/>
      <c r="M36" s="155"/>
      <c r="N36" s="168" t="s">
        <v>38</v>
      </c>
      <c r="O36" s="152"/>
      <c r="P36" s="152"/>
      <c r="Q36" s="152"/>
      <c r="R36" s="155"/>
    </row>
    <row r="37" spans="2:19" ht="21" customHeight="1" x14ac:dyDescent="0.2">
      <c r="E37" s="152"/>
      <c r="F37" s="152"/>
      <c r="G37" s="152"/>
      <c r="H37" s="152"/>
      <c r="I37" s="152"/>
      <c r="J37" s="152"/>
      <c r="K37" s="152"/>
      <c r="L37" s="152"/>
      <c r="M37" s="155"/>
      <c r="N37" s="152"/>
      <c r="O37" s="152"/>
      <c r="P37" s="152"/>
      <c r="Q37" s="152"/>
      <c r="R37" s="155"/>
    </row>
    <row r="38" spans="2:19" ht="7.5" customHeight="1" x14ac:dyDescent="0.2"/>
    <row r="39" spans="2:19" ht="21" customHeight="1" x14ac:dyDescent="0.2">
      <c r="B39" s="66" t="s">
        <v>45</v>
      </c>
      <c r="E39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52"/>
      <c r="G39" s="152"/>
      <c r="H39" s="152"/>
      <c r="I39" s="152"/>
      <c r="J39" s="152"/>
      <c r="K39" s="152"/>
      <c r="L39" s="168" t="s">
        <v>41</v>
      </c>
      <c r="M39" s="168"/>
      <c r="N39" s="152"/>
      <c r="O39" s="152"/>
      <c r="P39" s="152"/>
      <c r="Q39" s="152"/>
      <c r="R39" s="155"/>
    </row>
    <row r="40" spans="2:19" ht="21" customHeight="1" x14ac:dyDescent="0.2"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5"/>
    </row>
    <row r="42" spans="2:19" s="71" customFormat="1" ht="21" customHeight="1" x14ac:dyDescent="0.6">
      <c r="B42" s="66" t="s">
        <v>43</v>
      </c>
      <c r="G42" s="70"/>
      <c r="H42" s="70"/>
      <c r="I42" s="70"/>
      <c r="J42" s="166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111</v>
      </c>
      <c r="K42" s="167"/>
      <c r="L42" s="167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67"/>
      <c r="K43" s="167"/>
      <c r="L43" s="167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53" t="s">
        <v>46</v>
      </c>
      <c r="I45" s="136"/>
      <c r="J45" s="136"/>
      <c r="K45" s="136"/>
      <c r="L45" s="136"/>
      <c r="M45" s="136"/>
      <c r="N45" s="136"/>
      <c r="O45" s="136"/>
      <c r="Q45" s="73"/>
      <c r="R45" s="73"/>
    </row>
    <row r="46" spans="2:19" ht="21" customHeight="1" x14ac:dyDescent="0.2">
      <c r="G46" s="42"/>
      <c r="H46" s="136"/>
      <c r="I46" s="136"/>
      <c r="J46" s="136"/>
      <c r="K46" s="136"/>
      <c r="L46" s="136"/>
      <c r="M46" s="136"/>
      <c r="N46" s="136"/>
      <c r="O46" s="136"/>
    </row>
    <row r="47" spans="2:19" ht="7.5" customHeight="1" x14ac:dyDescent="0.2">
      <c r="G47" s="42"/>
    </row>
    <row r="48" spans="2:19" ht="21" customHeight="1" x14ac:dyDescent="0.2">
      <c r="J48" s="149" t="s">
        <v>9</v>
      </c>
      <c r="K48" s="149"/>
      <c r="L48" s="149"/>
      <c r="M48" s="79"/>
      <c r="R48" s="65"/>
    </row>
    <row r="49" spans="4:18" ht="21" customHeight="1" x14ac:dyDescent="0.2">
      <c r="J49" s="149"/>
      <c r="K49" s="149"/>
      <c r="L49" s="149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58" t="s">
        <v>47</v>
      </c>
      <c r="J51" s="159"/>
      <c r="K51" s="159"/>
      <c r="L51" s="159"/>
      <c r="M51" s="159"/>
      <c r="N51" s="159"/>
      <c r="O51" s="62"/>
      <c r="P51" s="62"/>
    </row>
    <row r="52" spans="4:18" s="42" customFormat="1" ht="21" customHeight="1" x14ac:dyDescent="0.2">
      <c r="F52" s="62"/>
      <c r="G52" s="62"/>
      <c r="H52" s="62"/>
      <c r="I52" s="159"/>
      <c r="J52" s="159"/>
      <c r="K52" s="159"/>
      <c r="L52" s="159"/>
      <c r="M52" s="159"/>
      <c r="N52" s="159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Budapest, 1143. Mexikói út 21-23.</v>
      </c>
      <c r="F55" s="88"/>
      <c r="G55" s="88"/>
      <c r="H55" s="88" t="str">
        <f>Fedlap!E32</f>
        <v>2022. XI. 11.</v>
      </c>
      <c r="I55" s="87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54"/>
      <c r="F62" s="155"/>
      <c r="G62" s="155"/>
      <c r="O62" s="63"/>
      <c r="P62" s="154"/>
      <c r="Q62" s="155"/>
      <c r="R62" s="155"/>
    </row>
    <row r="63" spans="4:18" ht="7.5" customHeight="1" x14ac:dyDescent="0.2"/>
    <row r="64" spans="4:18" ht="23.25" x14ac:dyDescent="0.35">
      <c r="F64" s="74" t="s">
        <v>78</v>
      </c>
      <c r="O64" s="74"/>
      <c r="P64" s="156" t="s">
        <v>80</v>
      </c>
      <c r="Q64" s="136"/>
      <c r="R64" s="136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60" t="s">
        <v>33</v>
      </c>
      <c r="H80" s="160"/>
      <c r="I80" s="160"/>
      <c r="J80" s="160"/>
      <c r="K80" s="160"/>
      <c r="L80" s="160"/>
      <c r="M80" s="160"/>
      <c r="N80" s="160"/>
      <c r="O80" s="160"/>
      <c r="P80" s="161"/>
    </row>
    <row r="81" spans="2:17" x14ac:dyDescent="0.2">
      <c r="G81" s="160"/>
      <c r="H81" s="160"/>
      <c r="I81" s="160"/>
      <c r="J81" s="160"/>
      <c r="K81" s="160"/>
      <c r="L81" s="160"/>
      <c r="M81" s="160"/>
      <c r="N81" s="160"/>
      <c r="O81" s="160"/>
      <c r="P81" s="161"/>
    </row>
    <row r="82" spans="2:17" x14ac:dyDescent="0.2">
      <c r="G82" s="160"/>
      <c r="H82" s="160"/>
      <c r="I82" s="160"/>
      <c r="J82" s="160"/>
      <c r="K82" s="160"/>
      <c r="L82" s="160"/>
      <c r="M82" s="160"/>
      <c r="N82" s="160"/>
      <c r="O82" s="160"/>
      <c r="P82" s="161"/>
    </row>
    <row r="83" spans="2:17" x14ac:dyDescent="0.2">
      <c r="G83" s="160"/>
      <c r="H83" s="160"/>
      <c r="I83" s="160"/>
      <c r="J83" s="160"/>
      <c r="K83" s="160"/>
      <c r="L83" s="160"/>
      <c r="M83" s="160"/>
      <c r="N83" s="160"/>
      <c r="O83" s="160"/>
      <c r="P83" s="161"/>
    </row>
    <row r="84" spans="2:17" x14ac:dyDescent="0.2">
      <c r="G84" s="160"/>
      <c r="H84" s="160"/>
      <c r="I84" s="160"/>
      <c r="J84" s="160"/>
      <c r="K84" s="160"/>
      <c r="L84" s="160"/>
      <c r="M84" s="160"/>
      <c r="N84" s="160"/>
      <c r="O84" s="160"/>
      <c r="P84" s="161"/>
    </row>
    <row r="85" spans="2:17" x14ac:dyDescent="0.2"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90" spans="2:17" x14ac:dyDescent="0.2">
      <c r="F90" s="164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Vigh Nikolett</v>
      </c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</row>
    <row r="91" spans="2:17" ht="12.75" customHeight="1" x14ac:dyDescent="0.2"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</row>
    <row r="92" spans="2:17" ht="12.75" customHeight="1" x14ac:dyDescent="0.2">
      <c r="B92" t="s">
        <v>8</v>
      </c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</row>
    <row r="93" spans="2:17" ht="12.75" customHeight="1" x14ac:dyDescent="0.2"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</row>
    <row r="94" spans="2:17" ht="12.75" customHeight="1" x14ac:dyDescent="0.2"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</row>
    <row r="96" spans="2:17" ht="29.25" x14ac:dyDescent="0.5">
      <c r="I96" s="163" t="s">
        <v>42</v>
      </c>
      <c r="J96" s="163"/>
      <c r="K96" s="163"/>
      <c r="L96" s="163"/>
      <c r="M96" s="163"/>
      <c r="N96" s="163"/>
    </row>
    <row r="99" spans="2:19" ht="21" customHeight="1" x14ac:dyDescent="0.2">
      <c r="F99" s="150" t="s">
        <v>34</v>
      </c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</row>
    <row r="100" spans="2:19" ht="21" customHeight="1" x14ac:dyDescent="0.2"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  <row r="101" spans="2:19" ht="7.5" customHeight="1" x14ac:dyDescent="0.2"/>
    <row r="102" spans="2:19" ht="21" customHeight="1" x14ac:dyDescent="0.2">
      <c r="E102" s="157" t="str">
        <f>Fedlap!E28</f>
        <v>Budapest</v>
      </c>
      <c r="F102" s="157"/>
      <c r="G102" s="157"/>
      <c r="H102" s="157"/>
      <c r="I102" s="157"/>
      <c r="J102" s="157"/>
      <c r="K102" s="157"/>
      <c r="L102" s="157" t="s">
        <v>79</v>
      </c>
      <c r="M102" s="157"/>
      <c r="N102" s="157"/>
      <c r="O102" s="157"/>
      <c r="P102" s="157"/>
      <c r="Q102" s="157"/>
      <c r="R102" s="157"/>
      <c r="S102" s="157"/>
    </row>
    <row r="103" spans="2:19" ht="21" customHeight="1" x14ac:dyDescent="0.2"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</row>
    <row r="104" spans="2:19" ht="7.5" customHeight="1" x14ac:dyDescent="0.2"/>
    <row r="105" spans="2:19" ht="21" customHeight="1" x14ac:dyDescent="0.2">
      <c r="B105" t="s">
        <v>44</v>
      </c>
      <c r="E10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52"/>
      <c r="G105" s="152"/>
      <c r="H105" s="152"/>
      <c r="I105" s="152"/>
      <c r="J105" s="152"/>
      <c r="K105" s="152"/>
      <c r="L105" s="152"/>
      <c r="M105" s="155"/>
      <c r="N105" s="168" t="s">
        <v>38</v>
      </c>
      <c r="O105" s="152"/>
      <c r="P105" s="152"/>
      <c r="Q105" s="152"/>
      <c r="R105" s="155"/>
    </row>
    <row r="106" spans="2:19" ht="21" customHeight="1" x14ac:dyDescent="0.2">
      <c r="E106" s="152"/>
      <c r="F106" s="152"/>
      <c r="G106" s="152"/>
      <c r="H106" s="152"/>
      <c r="I106" s="152"/>
      <c r="J106" s="152"/>
      <c r="K106" s="152"/>
      <c r="L106" s="152"/>
      <c r="M106" s="155"/>
      <c r="N106" s="152"/>
      <c r="O106" s="152"/>
      <c r="P106" s="152"/>
      <c r="Q106" s="152"/>
      <c r="R106" s="155"/>
    </row>
    <row r="107" spans="2:19" ht="7.5" customHeight="1" x14ac:dyDescent="0.2"/>
    <row r="108" spans="2:19" ht="21" customHeight="1" x14ac:dyDescent="0.2">
      <c r="B108" t="s">
        <v>45</v>
      </c>
      <c r="E10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52"/>
      <c r="G108" s="152"/>
      <c r="H108" s="152"/>
      <c r="I108" s="152"/>
      <c r="J108" s="152"/>
      <c r="K108" s="152"/>
      <c r="L108" s="168" t="s">
        <v>41</v>
      </c>
      <c r="M108" s="168"/>
      <c r="N108" s="152"/>
      <c r="O108" s="152"/>
      <c r="P108" s="152"/>
      <c r="Q108" s="152"/>
      <c r="R108" s="155"/>
    </row>
    <row r="109" spans="2:19" s="42" customFormat="1" ht="21" customHeight="1" x14ac:dyDescent="0.2"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5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66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100</v>
      </c>
      <c r="K111" s="152"/>
      <c r="L111" s="152"/>
      <c r="M111" s="80"/>
      <c r="N111" s="70"/>
      <c r="O111" s="70"/>
      <c r="P111" s="70"/>
    </row>
    <row r="112" spans="2:19" ht="21" customHeight="1" x14ac:dyDescent="0.6">
      <c r="J112" s="152"/>
      <c r="K112" s="152"/>
      <c r="L112" s="152"/>
      <c r="M112" s="80"/>
    </row>
    <row r="113" spans="4:16" ht="7.5" customHeight="1" x14ac:dyDescent="0.2"/>
    <row r="114" spans="4:16" ht="21" customHeight="1" x14ac:dyDescent="0.2">
      <c r="H114" s="153" t="s">
        <v>46</v>
      </c>
      <c r="I114" s="155"/>
      <c r="J114" s="155"/>
      <c r="K114" s="155"/>
      <c r="L114" s="155"/>
      <c r="M114" s="155"/>
      <c r="N114" s="155"/>
      <c r="O114" s="155"/>
    </row>
    <row r="115" spans="4:16" ht="21" customHeight="1" x14ac:dyDescent="0.2">
      <c r="H115" s="155"/>
      <c r="I115" s="155"/>
      <c r="J115" s="155"/>
      <c r="K115" s="155"/>
      <c r="L115" s="155"/>
      <c r="M115" s="155"/>
      <c r="N115" s="155"/>
      <c r="O115" s="155"/>
    </row>
    <row r="116" spans="4:16" ht="7.5" customHeight="1" x14ac:dyDescent="0.2"/>
    <row r="117" spans="4:16" ht="21" customHeight="1" x14ac:dyDescent="0.2">
      <c r="J117" s="149" t="s">
        <v>10</v>
      </c>
      <c r="K117" s="149"/>
      <c r="L117" s="149"/>
      <c r="M117" s="79"/>
    </row>
    <row r="118" spans="4:16" ht="21" customHeight="1" x14ac:dyDescent="0.2">
      <c r="F118" s="62"/>
      <c r="G118" s="62"/>
      <c r="H118" s="62"/>
      <c r="I118" s="62"/>
      <c r="J118" s="149"/>
      <c r="K118" s="149"/>
      <c r="L118" s="149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58" t="s">
        <v>47</v>
      </c>
      <c r="J120" s="159"/>
      <c r="K120" s="159"/>
      <c r="L120" s="159"/>
      <c r="M120" s="159"/>
      <c r="N120" s="159"/>
    </row>
    <row r="121" spans="4:16" s="42" customFormat="1" ht="21" customHeight="1" x14ac:dyDescent="0.2">
      <c r="I121" s="159"/>
      <c r="J121" s="159"/>
      <c r="K121" s="159"/>
      <c r="L121" s="159"/>
      <c r="M121" s="159"/>
      <c r="N121" s="159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8" t="str">
        <f>Fedlap!E30</f>
        <v>Budapest, 1143. Mexikói út 21-23.</v>
      </c>
      <c r="F124" s="88"/>
      <c r="G124" s="88"/>
      <c r="H124" s="88" t="str">
        <f>Fedlap!E32</f>
        <v>2022. XI. 11.</v>
      </c>
      <c r="I124" s="87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54"/>
      <c r="F131" s="155"/>
      <c r="G131" s="155"/>
      <c r="P131" s="154"/>
      <c r="Q131" s="155"/>
      <c r="R131" s="155"/>
    </row>
    <row r="132" spans="4:18" ht="7.5" customHeight="1" x14ac:dyDescent="0.2"/>
    <row r="133" spans="4:18" ht="23.25" customHeight="1" x14ac:dyDescent="0.35">
      <c r="D133" s="59"/>
      <c r="F133" s="74" t="s">
        <v>78</v>
      </c>
      <c r="O133" s="74"/>
      <c r="P133" s="156" t="s">
        <v>80</v>
      </c>
      <c r="Q133" s="136"/>
      <c r="R133" s="136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62"/>
      <c r="E138" s="162"/>
      <c r="F138" s="162"/>
      <c r="G138" s="162"/>
      <c r="H138" s="155"/>
    </row>
    <row r="150" spans="6:17" x14ac:dyDescent="0.2">
      <c r="G150" s="160" t="s">
        <v>33</v>
      </c>
      <c r="H150" s="160"/>
      <c r="I150" s="160"/>
      <c r="J150" s="160"/>
      <c r="K150" s="160"/>
      <c r="L150" s="160"/>
      <c r="M150" s="160"/>
      <c r="N150" s="160"/>
      <c r="O150" s="160"/>
      <c r="P150" s="161"/>
    </row>
    <row r="151" spans="6:17" x14ac:dyDescent="0.2">
      <c r="G151" s="160"/>
      <c r="H151" s="160"/>
      <c r="I151" s="160"/>
      <c r="J151" s="160"/>
      <c r="K151" s="160"/>
      <c r="L151" s="160"/>
      <c r="M151" s="160"/>
      <c r="N151" s="160"/>
      <c r="O151" s="160"/>
      <c r="P151" s="161"/>
    </row>
    <row r="152" spans="6:17" x14ac:dyDescent="0.2">
      <c r="G152" s="160"/>
      <c r="H152" s="160"/>
      <c r="I152" s="160"/>
      <c r="J152" s="160"/>
      <c r="K152" s="160"/>
      <c r="L152" s="160"/>
      <c r="M152" s="160"/>
      <c r="N152" s="160"/>
      <c r="O152" s="160"/>
      <c r="P152" s="161"/>
    </row>
    <row r="153" spans="6:17" x14ac:dyDescent="0.2">
      <c r="G153" s="160"/>
      <c r="H153" s="160"/>
      <c r="I153" s="160"/>
      <c r="J153" s="160"/>
      <c r="K153" s="160"/>
      <c r="L153" s="160"/>
      <c r="M153" s="160"/>
      <c r="N153" s="160"/>
      <c r="O153" s="160"/>
      <c r="P153" s="161"/>
    </row>
    <row r="154" spans="6:17" x14ac:dyDescent="0.2">
      <c r="G154" s="160"/>
      <c r="H154" s="160"/>
      <c r="I154" s="160"/>
      <c r="J154" s="160"/>
      <c r="K154" s="160"/>
      <c r="L154" s="160"/>
      <c r="M154" s="160"/>
      <c r="N154" s="160"/>
      <c r="O154" s="160"/>
      <c r="P154" s="161"/>
    </row>
    <row r="155" spans="6:17" x14ac:dyDescent="0.2">
      <c r="G155" s="160"/>
      <c r="H155" s="160"/>
      <c r="I155" s="160"/>
      <c r="J155" s="160"/>
      <c r="K155" s="160"/>
      <c r="L155" s="160"/>
      <c r="M155" s="160"/>
      <c r="N155" s="160"/>
      <c r="O155" s="160"/>
      <c r="P155" s="161"/>
    </row>
    <row r="160" spans="6:17" x14ac:dyDescent="0.2">
      <c r="F160" s="164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20",Áik_Lpi_Leány_20!#REF!,IF(B2="LPI Leány KI 20",'KI Lpi_Leány_20'!B5,))))))))))))</f>
        <v>0</v>
      </c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</row>
    <row r="161" spans="2:19" ht="12.75" customHeight="1" x14ac:dyDescent="0.2"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</row>
    <row r="162" spans="2:19" s="42" customFormat="1" ht="12.75" customHeight="1" x14ac:dyDescent="0.2">
      <c r="B162" s="42" t="s">
        <v>8</v>
      </c>
      <c r="E162" s="70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</row>
    <row r="163" spans="2:19" ht="12.75" customHeight="1" x14ac:dyDescent="0.2"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</row>
    <row r="164" spans="2:19" ht="12.75" customHeight="1" x14ac:dyDescent="0.2"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</row>
    <row r="166" spans="2:19" ht="29.25" x14ac:dyDescent="0.5">
      <c r="I166" s="163" t="s">
        <v>42</v>
      </c>
      <c r="J166" s="163"/>
      <c r="K166" s="163"/>
      <c r="L166" s="163"/>
      <c r="M166" s="163"/>
      <c r="N166" s="163"/>
    </row>
    <row r="169" spans="2:19" ht="21" customHeight="1" x14ac:dyDescent="0.2">
      <c r="F169" s="150" t="s">
        <v>34</v>
      </c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</row>
    <row r="170" spans="2:19" ht="21" customHeight="1" x14ac:dyDescent="0.2"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</row>
    <row r="171" spans="2:19" ht="7.5" customHeight="1" x14ac:dyDescent="0.2"/>
    <row r="172" spans="2:19" ht="21" customHeight="1" x14ac:dyDescent="0.2">
      <c r="E172" s="157" t="str">
        <f>Fedlap!E28</f>
        <v>Budapest</v>
      </c>
      <c r="F172" s="157"/>
      <c r="G172" s="157"/>
      <c r="H172" s="157"/>
      <c r="I172" s="157"/>
      <c r="J172" s="157"/>
      <c r="K172" s="157"/>
      <c r="L172" s="157" t="s">
        <v>79</v>
      </c>
      <c r="M172" s="157"/>
      <c r="N172" s="157"/>
      <c r="O172" s="157"/>
      <c r="P172" s="157"/>
      <c r="Q172" s="157"/>
      <c r="R172" s="157"/>
      <c r="S172" s="157"/>
    </row>
    <row r="173" spans="2:19" ht="21" customHeight="1" x14ac:dyDescent="0.2"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</row>
    <row r="174" spans="2:19" ht="7.5" customHeight="1" x14ac:dyDescent="0.2"/>
    <row r="175" spans="2:19" ht="21" customHeight="1" x14ac:dyDescent="0.2">
      <c r="B175" t="s">
        <v>44</v>
      </c>
      <c r="E17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52"/>
      <c r="G175" s="152"/>
      <c r="H175" s="152"/>
      <c r="I175" s="152"/>
      <c r="J175" s="152"/>
      <c r="K175" s="152"/>
      <c r="L175" s="152"/>
      <c r="M175" s="155"/>
      <c r="N175" s="168" t="s">
        <v>38</v>
      </c>
      <c r="O175" s="152"/>
      <c r="P175" s="152"/>
      <c r="Q175" s="152"/>
      <c r="R175" s="155"/>
    </row>
    <row r="176" spans="2:19" ht="21" customHeight="1" x14ac:dyDescent="0.2">
      <c r="E176" s="152"/>
      <c r="F176" s="152"/>
      <c r="G176" s="152"/>
      <c r="H176" s="152"/>
      <c r="I176" s="152"/>
      <c r="J176" s="152"/>
      <c r="K176" s="152"/>
      <c r="L176" s="152"/>
      <c r="M176" s="155"/>
      <c r="N176" s="152"/>
      <c r="O176" s="152"/>
      <c r="P176" s="152"/>
      <c r="Q176" s="152"/>
      <c r="R176" s="155"/>
    </row>
    <row r="177" spans="2:23" ht="7.5" customHeight="1" x14ac:dyDescent="0.2"/>
    <row r="178" spans="2:23" ht="21" customHeight="1" x14ac:dyDescent="0.2">
      <c r="B178" t="s">
        <v>45</v>
      </c>
      <c r="E17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52"/>
      <c r="G178" s="152"/>
      <c r="H178" s="152"/>
      <c r="I178" s="152"/>
      <c r="J178" s="152"/>
      <c r="K178" s="152"/>
      <c r="L178" s="168" t="s">
        <v>41</v>
      </c>
      <c r="M178" s="168"/>
      <c r="N178" s="152"/>
      <c r="O178" s="152"/>
      <c r="P178" s="152"/>
      <c r="Q178" s="152"/>
      <c r="R178" s="155"/>
    </row>
    <row r="179" spans="2:23" s="42" customFormat="1" ht="21" customHeight="1" x14ac:dyDescent="0.2"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5"/>
      <c r="W179" s="75"/>
    </row>
    <row r="180" spans="2:23" ht="12.75" customHeight="1" x14ac:dyDescent="0.2"/>
    <row r="181" spans="2:23" ht="21" customHeight="1" x14ac:dyDescent="0.2">
      <c r="B181" t="s">
        <v>43</v>
      </c>
      <c r="J181" s="166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20",Áik_Lpi_Leány_20!#REF!,IF(B2="LPI Leány KI 20",'KI Lpi_Leány_20'!I5,))))))))))))</f>
        <v>0</v>
      </c>
      <c r="K181" s="166"/>
      <c r="L181" s="166"/>
      <c r="M181" s="78"/>
    </row>
    <row r="182" spans="2:23" ht="21" customHeight="1" x14ac:dyDescent="0.2">
      <c r="J182" s="166"/>
      <c r="K182" s="166"/>
      <c r="L182" s="166"/>
      <c r="M182" s="78"/>
    </row>
    <row r="183" spans="2:23" ht="7.5" customHeight="1" x14ac:dyDescent="0.2"/>
    <row r="184" spans="2:23" ht="21" customHeight="1" x14ac:dyDescent="0.2">
      <c r="H184" s="153" t="s">
        <v>46</v>
      </c>
      <c r="I184" s="155"/>
      <c r="J184" s="155"/>
      <c r="K184" s="155"/>
      <c r="L184" s="155"/>
      <c r="M184" s="155"/>
      <c r="N184" s="155"/>
      <c r="O184" s="155"/>
    </row>
    <row r="185" spans="2:23" ht="21" customHeight="1" x14ac:dyDescent="0.2">
      <c r="H185" s="155"/>
      <c r="I185" s="155"/>
      <c r="J185" s="155"/>
      <c r="K185" s="155"/>
      <c r="L185" s="155"/>
      <c r="M185" s="155"/>
      <c r="N185" s="155"/>
      <c r="O185" s="155"/>
    </row>
    <row r="186" spans="2:23" ht="7.5" customHeight="1" x14ac:dyDescent="0.2"/>
    <row r="187" spans="2:23" ht="21" customHeight="1" x14ac:dyDescent="0.2">
      <c r="J187" s="149" t="s">
        <v>11</v>
      </c>
      <c r="K187" s="149"/>
      <c r="L187" s="149"/>
      <c r="M187" s="79"/>
    </row>
    <row r="188" spans="2:23" ht="21" customHeight="1" x14ac:dyDescent="0.2">
      <c r="F188" s="62"/>
      <c r="G188" s="62"/>
      <c r="H188" s="62"/>
      <c r="I188" s="62"/>
      <c r="J188" s="149"/>
      <c r="K188" s="149"/>
      <c r="L188" s="149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58" t="s">
        <v>47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8" t="str">
        <f>Fedlap!E30</f>
        <v>Budapest, 1143. Mexikói út 21-23.</v>
      </c>
      <c r="F194" s="88"/>
      <c r="G194" s="88"/>
      <c r="H194" s="88" t="str">
        <f>Fedlap!E32</f>
        <v>2022. XI. 11.</v>
      </c>
      <c r="I194" s="87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54"/>
      <c r="F201" s="155"/>
      <c r="G201" s="155"/>
      <c r="P201" s="154"/>
      <c r="Q201" s="155"/>
      <c r="R201" s="155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78</v>
      </c>
      <c r="G203"/>
      <c r="H203"/>
      <c r="I203"/>
      <c r="J203"/>
      <c r="K203"/>
      <c r="L203"/>
      <c r="M203"/>
      <c r="N203"/>
      <c r="O203" s="74"/>
      <c r="P203" s="156" t="s">
        <v>80</v>
      </c>
      <c r="Q203" s="136"/>
      <c r="R203" s="136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F90:Q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36:M37"/>
    <mergeCell ref="N36:R37"/>
    <mergeCell ref="G11:P16"/>
    <mergeCell ref="F21:Q25"/>
    <mergeCell ref="I27:N27"/>
    <mergeCell ref="F30:Q31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60" t="s">
        <v>33</v>
      </c>
      <c r="H11" s="160"/>
      <c r="I11" s="160"/>
      <c r="J11" s="160"/>
      <c r="K11" s="160"/>
      <c r="L11" s="160"/>
      <c r="M11" s="160"/>
      <c r="N11" s="160"/>
      <c r="O11" s="160"/>
      <c r="P11" s="161"/>
    </row>
    <row r="12" spans="2:16" x14ac:dyDescent="0.2"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2:16" x14ac:dyDescent="0.2"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2:16" x14ac:dyDescent="0.2"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2:16" x14ac:dyDescent="0.2"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2:16" x14ac:dyDescent="0.2"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21" spans="2:18" ht="12.75" customHeight="1" x14ac:dyDescent="0.2">
      <c r="E21" s="16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20",Áik_Lpi_Leány_20!B32,IF(B2="LPI Leány KI 20",'KI Lpi_Leány_20'!B33,))))))))))))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</row>
    <row r="22" spans="2:18" ht="12.75" customHeight="1" x14ac:dyDescent="0.2"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</row>
    <row r="23" spans="2:18" ht="12.75" customHeight="1" x14ac:dyDescent="0.2">
      <c r="B23" t="s">
        <v>8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</row>
    <row r="24" spans="2:18" ht="12.75" customHeight="1" x14ac:dyDescent="0.2"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2:18" ht="12.75" customHeight="1" x14ac:dyDescent="0.2"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</row>
    <row r="26" spans="2:18" ht="12.75" customHeight="1" x14ac:dyDescent="0.45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25" x14ac:dyDescent="0.5">
      <c r="I27" s="163" t="s">
        <v>73</v>
      </c>
      <c r="J27" s="163"/>
      <c r="K27" s="163"/>
      <c r="L27" s="163"/>
      <c r="M27" s="163"/>
      <c r="N27" s="163"/>
    </row>
    <row r="30" spans="2:18" ht="21" customHeight="1" x14ac:dyDescent="0.2">
      <c r="F30" s="150" t="s">
        <v>34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</row>
    <row r="31" spans="2:18" ht="21" customHeight="1" x14ac:dyDescent="0.2"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2:18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57" t="str">
        <f>Fedlap!E28</f>
        <v>Budapest</v>
      </c>
      <c r="F33" s="157"/>
      <c r="G33" s="157"/>
      <c r="H33" s="157"/>
      <c r="I33" s="157"/>
      <c r="J33" s="157"/>
      <c r="K33" s="157"/>
      <c r="L33" s="157" t="s">
        <v>79</v>
      </c>
      <c r="M33" s="157"/>
      <c r="N33" s="157"/>
      <c r="O33" s="157"/>
      <c r="P33" s="157"/>
      <c r="Q33" s="157"/>
      <c r="R33" s="157"/>
      <c r="S33" s="157"/>
    </row>
    <row r="34" spans="2:19" ht="21" customHeight="1" x14ac:dyDescent="0.2"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52"/>
      <c r="G36" s="152"/>
      <c r="H36" s="152"/>
      <c r="I36" s="152"/>
      <c r="J36" s="152"/>
      <c r="K36" s="152"/>
      <c r="L36" s="152"/>
      <c r="M36" s="155"/>
      <c r="N36" s="168" t="s">
        <v>38</v>
      </c>
      <c r="O36" s="152"/>
      <c r="P36" s="152"/>
      <c r="Q36" s="152"/>
      <c r="R36" s="155"/>
    </row>
    <row r="37" spans="2:19" ht="21" customHeight="1" x14ac:dyDescent="0.2">
      <c r="E37" s="152"/>
      <c r="F37" s="152"/>
      <c r="G37" s="152"/>
      <c r="H37" s="152"/>
      <c r="I37" s="152"/>
      <c r="J37" s="152"/>
      <c r="K37" s="152"/>
      <c r="L37" s="152"/>
      <c r="M37" s="155"/>
      <c r="N37" s="152"/>
      <c r="O37" s="152"/>
      <c r="P37" s="152"/>
      <c r="Q37" s="152"/>
      <c r="R37" s="155"/>
    </row>
    <row r="38" spans="2:19" ht="7.5" customHeight="1" x14ac:dyDescent="0.2"/>
    <row r="39" spans="2:19" ht="21" customHeight="1" x14ac:dyDescent="0.2">
      <c r="B39" s="66" t="s">
        <v>45</v>
      </c>
      <c r="E39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52"/>
      <c r="G39" s="152"/>
      <c r="H39" s="152"/>
      <c r="I39" s="152"/>
      <c r="J39" s="152"/>
      <c r="K39" s="152"/>
      <c r="L39" s="168" t="s">
        <v>41</v>
      </c>
      <c r="M39" s="168"/>
      <c r="N39" s="152"/>
      <c r="O39" s="152"/>
      <c r="P39" s="152"/>
      <c r="Q39" s="152"/>
      <c r="R39" s="155"/>
    </row>
    <row r="40" spans="2:19" ht="21" customHeight="1" x14ac:dyDescent="0.2"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5"/>
    </row>
    <row r="42" spans="2:19" s="71" customFormat="1" ht="21" customHeight="1" x14ac:dyDescent="0.6">
      <c r="B42" s="66" t="s">
        <v>43</v>
      </c>
      <c r="G42" s="70"/>
      <c r="H42" s="70"/>
      <c r="I42" s="70"/>
      <c r="J42" s="16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20",Áik_Lpi_Leány_20!I36,IF(B2="LPI Leány KI 20",'KI Lpi_Leány_20'!I37,))))))))))))</f>
        <v>0</v>
      </c>
      <c r="K42" s="167"/>
      <c r="L42" s="167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67"/>
      <c r="K43" s="167"/>
      <c r="L43" s="167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53" t="s">
        <v>46</v>
      </c>
      <c r="I45" s="136"/>
      <c r="J45" s="136"/>
      <c r="K45" s="136"/>
      <c r="L45" s="136"/>
      <c r="M45" s="136"/>
      <c r="N45" s="136"/>
      <c r="O45" s="136"/>
      <c r="Q45" s="73"/>
      <c r="R45" s="73"/>
    </row>
    <row r="46" spans="2:19" ht="21" customHeight="1" x14ac:dyDescent="0.2">
      <c r="G46" s="42"/>
      <c r="H46" s="136"/>
      <c r="I46" s="136"/>
      <c r="J46" s="136"/>
      <c r="K46" s="136"/>
      <c r="L46" s="136"/>
      <c r="M46" s="136"/>
      <c r="N46" s="136"/>
      <c r="O46" s="136"/>
    </row>
    <row r="47" spans="2:19" ht="7.5" customHeight="1" x14ac:dyDescent="0.2">
      <c r="G47" s="42"/>
    </row>
    <row r="48" spans="2:19" ht="21" customHeight="1" x14ac:dyDescent="0.2">
      <c r="J48" s="149" t="s">
        <v>9</v>
      </c>
      <c r="K48" s="149"/>
      <c r="L48" s="149"/>
      <c r="M48" s="79"/>
      <c r="R48" s="65"/>
    </row>
    <row r="49" spans="4:18" ht="21" customHeight="1" x14ac:dyDescent="0.2">
      <c r="J49" s="149"/>
      <c r="K49" s="149"/>
      <c r="L49" s="149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58" t="s">
        <v>47</v>
      </c>
      <c r="J51" s="159"/>
      <c r="K51" s="159"/>
      <c r="L51" s="159"/>
      <c r="M51" s="159"/>
      <c r="N51" s="159"/>
      <c r="O51" s="62"/>
      <c r="P51" s="62"/>
    </row>
    <row r="52" spans="4:18" s="42" customFormat="1" ht="21" customHeight="1" x14ac:dyDescent="0.2">
      <c r="F52" s="62"/>
      <c r="G52" s="62"/>
      <c r="H52" s="62"/>
      <c r="I52" s="159"/>
      <c r="J52" s="159"/>
      <c r="K52" s="159"/>
      <c r="L52" s="159"/>
      <c r="M52" s="159"/>
      <c r="N52" s="159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Budapest, 1143. Mexikói út 21-23.</v>
      </c>
      <c r="F55" s="88"/>
      <c r="G55" s="88"/>
      <c r="H55" s="88" t="str">
        <f>Fedlap!E32</f>
        <v>2022. XI. 11.</v>
      </c>
      <c r="I55" s="87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54"/>
      <c r="F62" s="155"/>
      <c r="G62" s="155"/>
      <c r="O62" s="63"/>
      <c r="P62" s="154"/>
      <c r="Q62" s="155"/>
      <c r="R62" s="155"/>
    </row>
    <row r="63" spans="4:18" ht="7.5" customHeight="1" x14ac:dyDescent="0.2"/>
    <row r="64" spans="4:18" ht="23.25" x14ac:dyDescent="0.35">
      <c r="F64" s="74" t="s">
        <v>78</v>
      </c>
      <c r="O64" s="74"/>
      <c r="P64" s="156" t="s">
        <v>80</v>
      </c>
      <c r="Q64" s="136"/>
      <c r="R64" s="136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60" t="s">
        <v>33</v>
      </c>
      <c r="H80" s="160"/>
      <c r="I80" s="160"/>
      <c r="J80" s="160"/>
      <c r="K80" s="160"/>
      <c r="L80" s="160"/>
      <c r="M80" s="160"/>
      <c r="N80" s="160"/>
      <c r="O80" s="160"/>
      <c r="P80" s="161"/>
    </row>
    <row r="81" spans="2:18" x14ac:dyDescent="0.2">
      <c r="G81" s="160"/>
      <c r="H81" s="160"/>
      <c r="I81" s="160"/>
      <c r="J81" s="160"/>
      <c r="K81" s="160"/>
      <c r="L81" s="160"/>
      <c r="M81" s="160"/>
      <c r="N81" s="160"/>
      <c r="O81" s="160"/>
      <c r="P81" s="161"/>
    </row>
    <row r="82" spans="2:18" x14ac:dyDescent="0.2">
      <c r="G82" s="160"/>
      <c r="H82" s="160"/>
      <c r="I82" s="160"/>
      <c r="J82" s="160"/>
      <c r="K82" s="160"/>
      <c r="L82" s="160"/>
      <c r="M82" s="160"/>
      <c r="N82" s="160"/>
      <c r="O82" s="160"/>
      <c r="P82" s="161"/>
    </row>
    <row r="83" spans="2:18" x14ac:dyDescent="0.2">
      <c r="G83" s="160"/>
      <c r="H83" s="160"/>
      <c r="I83" s="160"/>
      <c r="J83" s="160"/>
      <c r="K83" s="160"/>
      <c r="L83" s="160"/>
      <c r="M83" s="160"/>
      <c r="N83" s="160"/>
      <c r="O83" s="160"/>
      <c r="P83" s="161"/>
    </row>
    <row r="84" spans="2:18" x14ac:dyDescent="0.2">
      <c r="G84" s="160"/>
      <c r="H84" s="160"/>
      <c r="I84" s="160"/>
      <c r="J84" s="160"/>
      <c r="K84" s="160"/>
      <c r="L84" s="160"/>
      <c r="M84" s="160"/>
      <c r="N84" s="160"/>
      <c r="O84" s="160"/>
      <c r="P84" s="161"/>
    </row>
    <row r="85" spans="2:18" x14ac:dyDescent="0.2"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90" spans="2:18" ht="12.75" customHeight="1" x14ac:dyDescent="0.2">
      <c r="E90" s="16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20",Áik_Lpi_Leány_20!B38,IF(B2="LPI Leány KI 20",'KI Lpi_Leány_20'!B39,))))))))))))</f>
        <v>0</v>
      </c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</row>
    <row r="91" spans="2:18" ht="12.75" customHeight="1" x14ac:dyDescent="0.2"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2:18" ht="12.75" customHeight="1" x14ac:dyDescent="0.2">
      <c r="B92" t="s">
        <v>8</v>
      </c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</row>
    <row r="93" spans="2:18" ht="12.75" customHeight="1" x14ac:dyDescent="0.2"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</row>
    <row r="94" spans="2:18" ht="12.75" customHeight="1" x14ac:dyDescent="0.2"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</row>
    <row r="96" spans="2:18" ht="29.25" x14ac:dyDescent="0.5">
      <c r="I96" s="163" t="s">
        <v>73</v>
      </c>
      <c r="J96" s="163"/>
      <c r="K96" s="163"/>
      <c r="L96" s="163"/>
      <c r="M96" s="163"/>
      <c r="N96" s="163"/>
    </row>
    <row r="99" spans="2:19" ht="21" customHeight="1" x14ac:dyDescent="0.2">
      <c r="F99" s="150" t="s">
        <v>34</v>
      </c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</row>
    <row r="100" spans="2:19" ht="21" customHeight="1" x14ac:dyDescent="0.2"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  <row r="101" spans="2:19" ht="7.5" customHeight="1" x14ac:dyDescent="0.2"/>
    <row r="102" spans="2:19" ht="21" customHeight="1" x14ac:dyDescent="0.2">
      <c r="E102" s="157" t="str">
        <f>Fedlap!E28</f>
        <v>Budapest</v>
      </c>
      <c r="F102" s="157"/>
      <c r="G102" s="157"/>
      <c r="H102" s="157"/>
      <c r="I102" s="157"/>
      <c r="J102" s="157"/>
      <c r="K102" s="157"/>
      <c r="L102" s="157" t="s">
        <v>79</v>
      </c>
      <c r="M102" s="157"/>
      <c r="N102" s="157"/>
      <c r="O102" s="157"/>
      <c r="P102" s="157"/>
      <c r="Q102" s="157"/>
      <c r="R102" s="157"/>
      <c r="S102" s="157"/>
    </row>
    <row r="103" spans="2:19" ht="21" customHeight="1" x14ac:dyDescent="0.2"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</row>
    <row r="104" spans="2:19" ht="7.5" customHeight="1" x14ac:dyDescent="0.2"/>
    <row r="105" spans="2:19" ht="21" customHeight="1" x14ac:dyDescent="0.2">
      <c r="B105" t="s">
        <v>44</v>
      </c>
      <c r="E10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52"/>
      <c r="G105" s="152"/>
      <c r="H105" s="152"/>
      <c r="I105" s="152"/>
      <c r="J105" s="152"/>
      <c r="K105" s="152"/>
      <c r="L105" s="152"/>
      <c r="M105" s="155"/>
      <c r="N105" s="168" t="s">
        <v>38</v>
      </c>
      <c r="O105" s="152"/>
      <c r="P105" s="152"/>
      <c r="Q105" s="152"/>
      <c r="R105" s="155"/>
    </row>
    <row r="106" spans="2:19" ht="21" customHeight="1" x14ac:dyDescent="0.2">
      <c r="E106" s="152"/>
      <c r="F106" s="152"/>
      <c r="G106" s="152"/>
      <c r="H106" s="152"/>
      <c r="I106" s="152"/>
      <c r="J106" s="152"/>
      <c r="K106" s="152"/>
      <c r="L106" s="152"/>
      <c r="M106" s="155"/>
      <c r="N106" s="152"/>
      <c r="O106" s="152"/>
      <c r="P106" s="152"/>
      <c r="Q106" s="152"/>
      <c r="R106" s="155"/>
    </row>
    <row r="107" spans="2:19" ht="7.5" customHeight="1" x14ac:dyDescent="0.2"/>
    <row r="108" spans="2:19" ht="21" customHeight="1" x14ac:dyDescent="0.2">
      <c r="B108" t="s">
        <v>45</v>
      </c>
      <c r="E10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52"/>
      <c r="G108" s="152"/>
      <c r="H108" s="152"/>
      <c r="I108" s="152"/>
      <c r="J108" s="152"/>
      <c r="K108" s="152"/>
      <c r="L108" s="168" t="s">
        <v>41</v>
      </c>
      <c r="M108" s="168"/>
      <c r="N108" s="152"/>
      <c r="O108" s="152"/>
      <c r="P108" s="152"/>
      <c r="Q108" s="152"/>
      <c r="R108" s="155"/>
    </row>
    <row r="109" spans="2:19" s="42" customFormat="1" ht="21" customHeight="1" x14ac:dyDescent="0.2"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5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6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20",Áik_Lpi_Leány_20!I42,IF(B2="LPI Leány KI 20",'KI Lpi_Leány_20'!I43,))))))))))))</f>
        <v>0</v>
      </c>
      <c r="K111" s="152"/>
      <c r="L111" s="152"/>
      <c r="M111" s="80"/>
      <c r="N111" s="70"/>
      <c r="O111" s="70"/>
      <c r="P111" s="70"/>
    </row>
    <row r="112" spans="2:19" ht="21" customHeight="1" x14ac:dyDescent="0.6">
      <c r="J112" s="152"/>
      <c r="K112" s="152"/>
      <c r="L112" s="152"/>
      <c r="M112" s="80"/>
    </row>
    <row r="113" spans="4:16" ht="7.5" customHeight="1" x14ac:dyDescent="0.2"/>
    <row r="114" spans="4:16" ht="21" customHeight="1" x14ac:dyDescent="0.2">
      <c r="H114" s="153" t="s">
        <v>46</v>
      </c>
      <c r="I114" s="155"/>
      <c r="J114" s="155"/>
      <c r="K114" s="155"/>
      <c r="L114" s="155"/>
      <c r="M114" s="155"/>
      <c r="N114" s="155"/>
      <c r="O114" s="155"/>
    </row>
    <row r="115" spans="4:16" ht="21" customHeight="1" x14ac:dyDescent="0.2">
      <c r="H115" s="155"/>
      <c r="I115" s="155"/>
      <c r="J115" s="155"/>
      <c r="K115" s="155"/>
      <c r="L115" s="155"/>
      <c r="M115" s="155"/>
      <c r="N115" s="155"/>
      <c r="O115" s="155"/>
    </row>
    <row r="116" spans="4:16" ht="7.5" customHeight="1" x14ac:dyDescent="0.2"/>
    <row r="117" spans="4:16" ht="21" customHeight="1" x14ac:dyDescent="0.2">
      <c r="J117" s="149" t="s">
        <v>10</v>
      </c>
      <c r="K117" s="149"/>
      <c r="L117" s="149"/>
      <c r="M117" s="79"/>
    </row>
    <row r="118" spans="4:16" ht="21" customHeight="1" x14ac:dyDescent="0.2">
      <c r="F118" s="62"/>
      <c r="G118" s="62"/>
      <c r="H118" s="62"/>
      <c r="I118" s="62"/>
      <c r="J118" s="149"/>
      <c r="K118" s="149"/>
      <c r="L118" s="149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58" t="s">
        <v>47</v>
      </c>
      <c r="J120" s="159"/>
      <c r="K120" s="159"/>
      <c r="L120" s="159"/>
      <c r="M120" s="159"/>
      <c r="N120" s="159"/>
    </row>
    <row r="121" spans="4:16" s="42" customFormat="1" ht="21" customHeight="1" x14ac:dyDescent="0.2">
      <c r="I121" s="159"/>
      <c r="J121" s="159"/>
      <c r="K121" s="159"/>
      <c r="L121" s="159"/>
      <c r="M121" s="159"/>
      <c r="N121" s="159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8" t="str">
        <f>Fedlap!E30</f>
        <v>Budapest, 1143. Mexikói út 21-23.</v>
      </c>
      <c r="F124" s="88"/>
      <c r="G124" s="88"/>
      <c r="H124" s="88" t="str">
        <f>Fedlap!E32</f>
        <v>2022. XI. 11.</v>
      </c>
      <c r="I124" s="87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54"/>
      <c r="F131" s="155"/>
      <c r="G131" s="155"/>
      <c r="P131" s="154"/>
      <c r="Q131" s="155"/>
      <c r="R131" s="155"/>
    </row>
    <row r="132" spans="4:18" ht="7.5" customHeight="1" x14ac:dyDescent="0.2"/>
    <row r="133" spans="4:18" ht="23.25" customHeight="1" x14ac:dyDescent="0.35">
      <c r="D133" s="59"/>
      <c r="F133" s="74" t="s">
        <v>78</v>
      </c>
      <c r="O133" s="74"/>
      <c r="P133" s="156" t="s">
        <v>80</v>
      </c>
      <c r="Q133" s="136"/>
      <c r="R133" s="136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62"/>
      <c r="E138" s="162"/>
      <c r="F138" s="162"/>
      <c r="G138" s="162"/>
      <c r="H138" s="155"/>
    </row>
    <row r="150" spans="5:18" x14ac:dyDescent="0.2">
      <c r="G150" s="160" t="s">
        <v>33</v>
      </c>
      <c r="H150" s="160"/>
      <c r="I150" s="160"/>
      <c r="J150" s="160"/>
      <c r="K150" s="160"/>
      <c r="L150" s="160"/>
      <c r="M150" s="160"/>
      <c r="N150" s="160"/>
      <c r="O150" s="160"/>
      <c r="P150" s="161"/>
    </row>
    <row r="151" spans="5:18" x14ac:dyDescent="0.2">
      <c r="G151" s="160"/>
      <c r="H151" s="160"/>
      <c r="I151" s="160"/>
      <c r="J151" s="160"/>
      <c r="K151" s="160"/>
      <c r="L151" s="160"/>
      <c r="M151" s="160"/>
      <c r="N151" s="160"/>
      <c r="O151" s="160"/>
      <c r="P151" s="161"/>
    </row>
    <row r="152" spans="5:18" x14ac:dyDescent="0.2">
      <c r="G152" s="160"/>
      <c r="H152" s="160"/>
      <c r="I152" s="160"/>
      <c r="J152" s="160"/>
      <c r="K152" s="160"/>
      <c r="L152" s="160"/>
      <c r="M152" s="160"/>
      <c r="N152" s="160"/>
      <c r="O152" s="160"/>
      <c r="P152" s="161"/>
    </row>
    <row r="153" spans="5:18" x14ac:dyDescent="0.2">
      <c r="G153" s="160"/>
      <c r="H153" s="160"/>
      <c r="I153" s="160"/>
      <c r="J153" s="160"/>
      <c r="K153" s="160"/>
      <c r="L153" s="160"/>
      <c r="M153" s="160"/>
      <c r="N153" s="160"/>
      <c r="O153" s="160"/>
      <c r="P153" s="161"/>
    </row>
    <row r="154" spans="5:18" x14ac:dyDescent="0.2">
      <c r="G154" s="160"/>
      <c r="H154" s="160"/>
      <c r="I154" s="160"/>
      <c r="J154" s="160"/>
      <c r="K154" s="160"/>
      <c r="L154" s="160"/>
      <c r="M154" s="160"/>
      <c r="N154" s="160"/>
      <c r="O154" s="160"/>
      <c r="P154" s="161"/>
    </row>
    <row r="155" spans="5:18" x14ac:dyDescent="0.2">
      <c r="G155" s="160"/>
      <c r="H155" s="160"/>
      <c r="I155" s="160"/>
      <c r="J155" s="160"/>
      <c r="K155" s="160"/>
      <c r="L155" s="160"/>
      <c r="M155" s="160"/>
      <c r="N155" s="160"/>
      <c r="O155" s="160"/>
      <c r="P155" s="161"/>
    </row>
    <row r="160" spans="5:18" ht="12.75" customHeight="1" x14ac:dyDescent="0.2">
      <c r="E160" s="16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</row>
    <row r="161" spans="2:19" ht="12.75" customHeight="1" x14ac:dyDescent="0.2"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</row>
    <row r="162" spans="2:19" s="42" customFormat="1" ht="12.75" customHeight="1" x14ac:dyDescent="0.2">
      <c r="B162" s="42" t="s">
        <v>8</v>
      </c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</row>
    <row r="163" spans="2:19" ht="12.75" customHeight="1" x14ac:dyDescent="0.2"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</row>
    <row r="164" spans="2:19" ht="12.75" customHeight="1" x14ac:dyDescent="0.2"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6" spans="2:19" ht="29.25" x14ac:dyDescent="0.5">
      <c r="I166" s="163" t="s">
        <v>73</v>
      </c>
      <c r="J166" s="163"/>
      <c r="K166" s="163"/>
      <c r="L166" s="163"/>
      <c r="M166" s="163"/>
      <c r="N166" s="163"/>
    </row>
    <row r="169" spans="2:19" ht="21" customHeight="1" x14ac:dyDescent="0.2">
      <c r="F169" s="150" t="s">
        <v>34</v>
      </c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</row>
    <row r="170" spans="2:19" ht="21" customHeight="1" x14ac:dyDescent="0.2"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</row>
    <row r="171" spans="2:19" ht="7.5" customHeight="1" x14ac:dyDescent="0.2"/>
    <row r="172" spans="2:19" ht="21" customHeight="1" x14ac:dyDescent="0.2">
      <c r="E172" s="157" t="str">
        <f>Fedlap!E28</f>
        <v>Budapest</v>
      </c>
      <c r="F172" s="157"/>
      <c r="G172" s="157"/>
      <c r="H172" s="157"/>
      <c r="I172" s="157"/>
      <c r="J172" s="157"/>
      <c r="K172" s="157"/>
      <c r="L172" s="157" t="s">
        <v>79</v>
      </c>
      <c r="M172" s="157"/>
      <c r="N172" s="157"/>
      <c r="O172" s="157"/>
      <c r="P172" s="157"/>
      <c r="Q172" s="157"/>
      <c r="R172" s="157"/>
      <c r="S172" s="157"/>
    </row>
    <row r="173" spans="2:19" ht="21" customHeight="1" x14ac:dyDescent="0.2"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</row>
    <row r="174" spans="2:19" ht="7.5" customHeight="1" x14ac:dyDescent="0.2"/>
    <row r="175" spans="2:19" ht="21" customHeight="1" x14ac:dyDescent="0.2">
      <c r="B175" t="s">
        <v>44</v>
      </c>
      <c r="E17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52"/>
      <c r="G175" s="152"/>
      <c r="H175" s="152"/>
      <c r="I175" s="152"/>
      <c r="J175" s="152"/>
      <c r="K175" s="152"/>
      <c r="L175" s="152"/>
      <c r="M175" s="155"/>
      <c r="N175" s="168" t="s">
        <v>38</v>
      </c>
      <c r="O175" s="152"/>
      <c r="P175" s="152"/>
      <c r="Q175" s="152"/>
      <c r="R175" s="155"/>
    </row>
    <row r="176" spans="2:19" ht="21" customHeight="1" x14ac:dyDescent="0.2">
      <c r="E176" s="152"/>
      <c r="F176" s="152"/>
      <c r="G176" s="152"/>
      <c r="H176" s="152"/>
      <c r="I176" s="152"/>
      <c r="J176" s="152"/>
      <c r="K176" s="152"/>
      <c r="L176" s="152"/>
      <c r="M176" s="155"/>
      <c r="N176" s="152"/>
      <c r="O176" s="152"/>
      <c r="P176" s="152"/>
      <c r="Q176" s="152"/>
      <c r="R176" s="155"/>
    </row>
    <row r="177" spans="2:23" ht="7.5" customHeight="1" x14ac:dyDescent="0.2"/>
    <row r="178" spans="2:23" ht="21" customHeight="1" x14ac:dyDescent="0.2">
      <c r="B178" t="s">
        <v>45</v>
      </c>
      <c r="E17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52"/>
      <c r="G178" s="152"/>
      <c r="H178" s="152"/>
      <c r="I178" s="152"/>
      <c r="J178" s="152"/>
      <c r="K178" s="152"/>
      <c r="L178" s="168" t="s">
        <v>41</v>
      </c>
      <c r="M178" s="168"/>
      <c r="N178" s="152"/>
      <c r="O178" s="152"/>
      <c r="P178" s="152"/>
      <c r="Q178" s="152"/>
      <c r="R178" s="155"/>
    </row>
    <row r="179" spans="2:23" s="42" customFormat="1" ht="21" customHeight="1" x14ac:dyDescent="0.2"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5"/>
      <c r="W179" s="75"/>
    </row>
    <row r="180" spans="2:23" ht="12.75" customHeight="1" x14ac:dyDescent="0.2"/>
    <row r="181" spans="2:23" ht="21" customHeight="1" x14ac:dyDescent="0.2">
      <c r="B181" t="s">
        <v>43</v>
      </c>
      <c r="J181" s="16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66"/>
      <c r="L181" s="166"/>
      <c r="M181" s="78"/>
    </row>
    <row r="182" spans="2:23" ht="21" customHeight="1" x14ac:dyDescent="0.2">
      <c r="J182" s="166"/>
      <c r="K182" s="166"/>
      <c r="L182" s="166"/>
      <c r="M182" s="78"/>
    </row>
    <row r="183" spans="2:23" ht="7.5" customHeight="1" x14ac:dyDescent="0.2"/>
    <row r="184" spans="2:23" ht="21" customHeight="1" x14ac:dyDescent="0.2">
      <c r="H184" s="153" t="s">
        <v>46</v>
      </c>
      <c r="I184" s="155"/>
      <c r="J184" s="155"/>
      <c r="K184" s="155"/>
      <c r="L184" s="155"/>
      <c r="M184" s="155"/>
      <c r="N184" s="155"/>
      <c r="O184" s="155"/>
    </row>
    <row r="185" spans="2:23" ht="21" customHeight="1" x14ac:dyDescent="0.2">
      <c r="H185" s="155"/>
      <c r="I185" s="155"/>
      <c r="J185" s="155"/>
      <c r="K185" s="155"/>
      <c r="L185" s="155"/>
      <c r="M185" s="155"/>
      <c r="N185" s="155"/>
      <c r="O185" s="155"/>
    </row>
    <row r="186" spans="2:23" ht="7.5" customHeight="1" x14ac:dyDescent="0.2"/>
    <row r="187" spans="2:23" ht="21" customHeight="1" x14ac:dyDescent="0.2">
      <c r="J187" s="149" t="s">
        <v>11</v>
      </c>
      <c r="K187" s="149"/>
      <c r="L187" s="149"/>
      <c r="M187" s="79"/>
    </row>
    <row r="188" spans="2:23" ht="21" customHeight="1" x14ac:dyDescent="0.2">
      <c r="F188" s="62"/>
      <c r="G188" s="62"/>
      <c r="H188" s="62"/>
      <c r="I188" s="62"/>
      <c r="J188" s="149"/>
      <c r="K188" s="149"/>
      <c r="L188" s="149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58" t="s">
        <v>47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8" t="str">
        <f>Fedlap!E30</f>
        <v>Budapest, 1143. Mexikói út 21-23.</v>
      </c>
      <c r="F194" s="88"/>
      <c r="G194" s="88"/>
      <c r="H194" s="88" t="str">
        <f>Fedlap!E32</f>
        <v>2022. XI. 11.</v>
      </c>
      <c r="I194" s="87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54"/>
      <c r="F201" s="155"/>
      <c r="G201" s="155"/>
      <c r="P201" s="154"/>
      <c r="Q201" s="155"/>
      <c r="R201" s="155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78</v>
      </c>
      <c r="G203"/>
      <c r="H203"/>
      <c r="I203"/>
      <c r="J203"/>
      <c r="K203"/>
      <c r="L203"/>
      <c r="M203"/>
      <c r="N203"/>
      <c r="O203" s="74"/>
      <c r="P203" s="156" t="s">
        <v>80</v>
      </c>
      <c r="Q203" s="136"/>
      <c r="R203" s="136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60" t="s">
        <v>33</v>
      </c>
      <c r="H11" s="160"/>
      <c r="I11" s="160"/>
      <c r="J11" s="160"/>
      <c r="K11" s="160"/>
      <c r="L11" s="160"/>
      <c r="M11" s="160"/>
      <c r="N11" s="160"/>
      <c r="O11" s="160"/>
      <c r="P11" s="161"/>
    </row>
    <row r="12" spans="2:16" x14ac:dyDescent="0.2"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2:16" x14ac:dyDescent="0.2"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2:16" x14ac:dyDescent="0.2"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2:16" x14ac:dyDescent="0.2"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2:16" x14ac:dyDescent="0.2"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21" spans="2:18" ht="12.75" customHeight="1" x14ac:dyDescent="0.2">
      <c r="E21" s="169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20",Áik_Lpi_Leány_20!B32,IF(B2="LPI Leány KI 20",'KI Lpi_Leány_20'!B33,))))))))))))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</row>
    <row r="22" spans="2:18" ht="12.75" customHeight="1" x14ac:dyDescent="0.2"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</row>
    <row r="23" spans="2:18" ht="12.75" customHeight="1" x14ac:dyDescent="0.2">
      <c r="B23" t="s">
        <v>8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</row>
    <row r="24" spans="2:18" ht="12.75" customHeight="1" x14ac:dyDescent="0.2"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2:18" ht="12.75" customHeight="1" x14ac:dyDescent="0.2"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</row>
    <row r="26" spans="2:18" ht="12.75" customHeight="1" x14ac:dyDescent="0.45"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9.25" x14ac:dyDescent="0.5">
      <c r="I27" s="163" t="s">
        <v>73</v>
      </c>
      <c r="J27" s="163"/>
      <c r="K27" s="163"/>
      <c r="L27" s="163"/>
      <c r="M27" s="163"/>
      <c r="N27" s="163"/>
    </row>
    <row r="30" spans="2:18" ht="21" customHeight="1" x14ac:dyDescent="0.2">
      <c r="F30" s="150" t="s">
        <v>34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</row>
    <row r="31" spans="2:18" ht="21" customHeight="1" x14ac:dyDescent="0.2"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2:18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57" t="str">
        <f>Fedlap!E28</f>
        <v>Budapest</v>
      </c>
      <c r="F33" s="157"/>
      <c r="G33" s="157"/>
      <c r="H33" s="157"/>
      <c r="I33" s="157"/>
      <c r="J33" s="157"/>
      <c r="K33" s="157"/>
      <c r="L33" s="157" t="s">
        <v>79</v>
      </c>
      <c r="M33" s="157"/>
      <c r="N33" s="157"/>
      <c r="O33" s="157"/>
      <c r="P33" s="157"/>
      <c r="Q33" s="157"/>
      <c r="R33" s="157"/>
      <c r="S33" s="157"/>
    </row>
    <row r="34" spans="2:19" ht="21" customHeight="1" x14ac:dyDescent="0.2"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52"/>
      <c r="G36" s="152"/>
      <c r="H36" s="152"/>
      <c r="I36" s="152"/>
      <c r="J36" s="152"/>
      <c r="K36" s="152"/>
      <c r="L36" s="152"/>
      <c r="M36" s="155"/>
      <c r="N36" s="168" t="s">
        <v>38</v>
      </c>
      <c r="O36" s="152"/>
      <c r="P36" s="152"/>
      <c r="Q36" s="152"/>
      <c r="R36" s="155"/>
    </row>
    <row r="37" spans="2:19" ht="21" customHeight="1" x14ac:dyDescent="0.2">
      <c r="E37" s="152"/>
      <c r="F37" s="152"/>
      <c r="G37" s="152"/>
      <c r="H37" s="152"/>
      <c r="I37" s="152"/>
      <c r="J37" s="152"/>
      <c r="K37" s="152"/>
      <c r="L37" s="152"/>
      <c r="M37" s="155"/>
      <c r="N37" s="152"/>
      <c r="O37" s="152"/>
      <c r="P37" s="152"/>
      <c r="Q37" s="152"/>
      <c r="R37" s="155"/>
    </row>
    <row r="38" spans="2:19" ht="7.5" customHeight="1" x14ac:dyDescent="0.2"/>
    <row r="39" spans="2:19" ht="21" customHeight="1" x14ac:dyDescent="0.2">
      <c r="B39" s="66" t="s">
        <v>45</v>
      </c>
      <c r="E39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52"/>
      <c r="G39" s="152"/>
      <c r="H39" s="152"/>
      <c r="I39" s="152"/>
      <c r="J39" s="152"/>
      <c r="K39" s="152"/>
      <c r="L39" s="168" t="s">
        <v>41</v>
      </c>
      <c r="M39" s="168"/>
      <c r="N39" s="152"/>
      <c r="O39" s="152"/>
      <c r="P39" s="152"/>
      <c r="Q39" s="152"/>
      <c r="R39" s="155"/>
    </row>
    <row r="40" spans="2:19" ht="21" customHeight="1" x14ac:dyDescent="0.2"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5"/>
    </row>
    <row r="42" spans="2:19" s="71" customFormat="1" ht="21" customHeight="1" x14ac:dyDescent="0.6">
      <c r="B42" s="66" t="s">
        <v>43</v>
      </c>
      <c r="G42" s="70"/>
      <c r="H42" s="70"/>
      <c r="I42" s="70"/>
      <c r="J42" s="166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20",Áik_Lpi_Leány_20!I36,IF(B2="LPI Leány KI 20",'KI Lpi_Leány_20'!I37,))))))))))))</f>
        <v>0</v>
      </c>
      <c r="K42" s="167"/>
      <c r="L42" s="167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67"/>
      <c r="K43" s="167"/>
      <c r="L43" s="167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53" t="s">
        <v>46</v>
      </c>
      <c r="I45" s="136"/>
      <c r="J45" s="136"/>
      <c r="K45" s="136"/>
      <c r="L45" s="136"/>
      <c r="M45" s="136"/>
      <c r="N45" s="136"/>
      <c r="O45" s="136"/>
      <c r="Q45" s="73"/>
      <c r="R45" s="73"/>
    </row>
    <row r="46" spans="2:19" ht="21" customHeight="1" x14ac:dyDescent="0.2">
      <c r="G46" s="42"/>
      <c r="H46" s="136"/>
      <c r="I46" s="136"/>
      <c r="J46" s="136"/>
      <c r="K46" s="136"/>
      <c r="L46" s="136"/>
      <c r="M46" s="136"/>
      <c r="N46" s="136"/>
      <c r="O46" s="136"/>
    </row>
    <row r="47" spans="2:19" ht="7.5" customHeight="1" x14ac:dyDescent="0.2">
      <c r="G47" s="42"/>
    </row>
    <row r="48" spans="2:19" ht="21" customHeight="1" x14ac:dyDescent="0.2">
      <c r="J48" s="149" t="s">
        <v>9</v>
      </c>
      <c r="K48" s="149"/>
      <c r="L48" s="149"/>
      <c r="M48" s="79"/>
      <c r="R48" s="65"/>
    </row>
    <row r="49" spans="4:18" ht="21" customHeight="1" x14ac:dyDescent="0.2">
      <c r="J49" s="149"/>
      <c r="K49" s="149"/>
      <c r="L49" s="149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58" t="s">
        <v>47</v>
      </c>
      <c r="J51" s="159"/>
      <c r="K51" s="159"/>
      <c r="L51" s="159"/>
      <c r="M51" s="159"/>
      <c r="N51" s="159"/>
      <c r="O51" s="62"/>
      <c r="P51" s="62"/>
    </row>
    <row r="52" spans="4:18" s="42" customFormat="1" ht="21" customHeight="1" x14ac:dyDescent="0.2">
      <c r="F52" s="62"/>
      <c r="G52" s="62"/>
      <c r="H52" s="62"/>
      <c r="I52" s="159"/>
      <c r="J52" s="159"/>
      <c r="K52" s="159"/>
      <c r="L52" s="159"/>
      <c r="M52" s="159"/>
      <c r="N52" s="159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8" t="str">
        <f>Fedlap!E30</f>
        <v>Budapest, 1143. Mexikói út 21-23.</v>
      </c>
      <c r="F55" s="88"/>
      <c r="G55" s="88"/>
      <c r="H55" s="88" t="str">
        <f>Fedlap!E32</f>
        <v>2022. XI. 11.</v>
      </c>
      <c r="I55" s="88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54"/>
      <c r="F62" s="155"/>
      <c r="G62" s="155"/>
      <c r="O62" s="63"/>
      <c r="P62" s="154"/>
      <c r="Q62" s="155"/>
      <c r="R62" s="155"/>
    </row>
    <row r="63" spans="4:18" ht="7.5" customHeight="1" x14ac:dyDescent="0.2"/>
    <row r="64" spans="4:18" ht="23.25" x14ac:dyDescent="0.35">
      <c r="F64" s="74" t="s">
        <v>78</v>
      </c>
      <c r="O64" s="74"/>
      <c r="P64" s="156" t="s">
        <v>80</v>
      </c>
      <c r="Q64" s="136"/>
      <c r="R64" s="136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60" t="s">
        <v>33</v>
      </c>
      <c r="H80" s="160"/>
      <c r="I80" s="160"/>
      <c r="J80" s="160"/>
      <c r="K80" s="160"/>
      <c r="L80" s="160"/>
      <c r="M80" s="160"/>
      <c r="N80" s="160"/>
      <c r="O80" s="160"/>
      <c r="P80" s="161"/>
    </row>
    <row r="81" spans="2:18" x14ac:dyDescent="0.2">
      <c r="G81" s="160"/>
      <c r="H81" s="160"/>
      <c r="I81" s="160"/>
      <c r="J81" s="160"/>
      <c r="K81" s="160"/>
      <c r="L81" s="160"/>
      <c r="M81" s="160"/>
      <c r="N81" s="160"/>
      <c r="O81" s="160"/>
      <c r="P81" s="161"/>
    </row>
    <row r="82" spans="2:18" x14ac:dyDescent="0.2">
      <c r="G82" s="160"/>
      <c r="H82" s="160"/>
      <c r="I82" s="160"/>
      <c r="J82" s="160"/>
      <c r="K82" s="160"/>
      <c r="L82" s="160"/>
      <c r="M82" s="160"/>
      <c r="N82" s="160"/>
      <c r="O82" s="160"/>
      <c r="P82" s="161"/>
    </row>
    <row r="83" spans="2:18" x14ac:dyDescent="0.2">
      <c r="G83" s="160"/>
      <c r="H83" s="160"/>
      <c r="I83" s="160"/>
      <c r="J83" s="160"/>
      <c r="K83" s="160"/>
      <c r="L83" s="160"/>
      <c r="M83" s="160"/>
      <c r="N83" s="160"/>
      <c r="O83" s="160"/>
      <c r="P83" s="161"/>
    </row>
    <row r="84" spans="2:18" x14ac:dyDescent="0.2">
      <c r="G84" s="160"/>
      <c r="H84" s="160"/>
      <c r="I84" s="160"/>
      <c r="J84" s="160"/>
      <c r="K84" s="160"/>
      <c r="L84" s="160"/>
      <c r="M84" s="160"/>
      <c r="N84" s="160"/>
      <c r="O84" s="160"/>
      <c r="P84" s="161"/>
    </row>
    <row r="85" spans="2:18" x14ac:dyDescent="0.2"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90" spans="2:18" ht="12.75" customHeight="1" x14ac:dyDescent="0.2">
      <c r="E90" s="169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20",Áik_Lpi_Leány_20!B38,IF(B2="LPI Leány KI 20",'KI Lpi_Leány_20'!B39,))))))))))))</f>
        <v>0</v>
      </c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</row>
    <row r="91" spans="2:18" ht="12.75" customHeight="1" x14ac:dyDescent="0.2"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2:18" ht="12.75" customHeight="1" x14ac:dyDescent="0.2">
      <c r="B92" t="s">
        <v>8</v>
      </c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</row>
    <row r="93" spans="2:18" ht="12.75" customHeight="1" x14ac:dyDescent="0.2"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</row>
    <row r="94" spans="2:18" ht="12.75" customHeight="1" x14ac:dyDescent="0.2"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</row>
    <row r="96" spans="2:18" ht="29.25" x14ac:dyDescent="0.5">
      <c r="I96" s="163" t="s">
        <v>73</v>
      </c>
      <c r="J96" s="163"/>
      <c r="K96" s="163"/>
      <c r="L96" s="163"/>
      <c r="M96" s="163"/>
      <c r="N96" s="163"/>
    </row>
    <row r="99" spans="2:19" ht="21" customHeight="1" x14ac:dyDescent="0.2">
      <c r="F99" s="150" t="s">
        <v>34</v>
      </c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</row>
    <row r="100" spans="2:19" ht="21" customHeight="1" x14ac:dyDescent="0.2"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  <row r="101" spans="2:19" ht="7.5" customHeight="1" x14ac:dyDescent="0.2"/>
    <row r="102" spans="2:19" ht="21" customHeight="1" x14ac:dyDescent="0.2">
      <c r="E102" s="157" t="str">
        <f>Fedlap!E28</f>
        <v>Budapest</v>
      </c>
      <c r="F102" s="157"/>
      <c r="G102" s="157"/>
      <c r="H102" s="157"/>
      <c r="I102" s="157"/>
      <c r="J102" s="157"/>
      <c r="K102" s="157"/>
      <c r="L102" s="157" t="s">
        <v>79</v>
      </c>
      <c r="M102" s="157"/>
      <c r="N102" s="157"/>
      <c r="O102" s="157"/>
      <c r="P102" s="157"/>
      <c r="Q102" s="157"/>
      <c r="R102" s="157"/>
      <c r="S102" s="157"/>
    </row>
    <row r="103" spans="2:19" ht="21" customHeight="1" x14ac:dyDescent="0.2"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</row>
    <row r="104" spans="2:19" ht="7.5" customHeight="1" x14ac:dyDescent="0.2"/>
    <row r="105" spans="2:19" ht="21" customHeight="1" x14ac:dyDescent="0.2">
      <c r="B105" t="s">
        <v>44</v>
      </c>
      <c r="E10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52"/>
      <c r="G105" s="152"/>
      <c r="H105" s="152"/>
      <c r="I105" s="152"/>
      <c r="J105" s="152"/>
      <c r="K105" s="152"/>
      <c r="L105" s="152"/>
      <c r="M105" s="155"/>
      <c r="N105" s="168" t="s">
        <v>38</v>
      </c>
      <c r="O105" s="152"/>
      <c r="P105" s="152"/>
      <c r="Q105" s="152"/>
      <c r="R105" s="155"/>
    </row>
    <row r="106" spans="2:19" ht="21" customHeight="1" x14ac:dyDescent="0.2">
      <c r="E106" s="152"/>
      <c r="F106" s="152"/>
      <c r="G106" s="152"/>
      <c r="H106" s="152"/>
      <c r="I106" s="152"/>
      <c r="J106" s="152"/>
      <c r="K106" s="152"/>
      <c r="L106" s="152"/>
      <c r="M106" s="155"/>
      <c r="N106" s="152"/>
      <c r="O106" s="152"/>
      <c r="P106" s="152"/>
      <c r="Q106" s="152"/>
      <c r="R106" s="155"/>
    </row>
    <row r="107" spans="2:19" ht="7.5" customHeight="1" x14ac:dyDescent="0.2"/>
    <row r="108" spans="2:19" ht="21" customHeight="1" x14ac:dyDescent="0.2">
      <c r="B108" t="s">
        <v>45</v>
      </c>
      <c r="E10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52"/>
      <c r="G108" s="152"/>
      <c r="H108" s="152"/>
      <c r="I108" s="152"/>
      <c r="J108" s="152"/>
      <c r="K108" s="152"/>
      <c r="L108" s="168" t="s">
        <v>41</v>
      </c>
      <c r="M108" s="168"/>
      <c r="N108" s="152"/>
      <c r="O108" s="152"/>
      <c r="P108" s="152"/>
      <c r="Q108" s="152"/>
      <c r="R108" s="155"/>
    </row>
    <row r="109" spans="2:19" s="42" customFormat="1" ht="21" customHeight="1" x14ac:dyDescent="0.2"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5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66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20",Áik_Lpi_Leány_20!I42,IF(B2="LPI Leány KI 20",'KI Lpi_Leány_20'!I43,))))))))))))</f>
        <v>0</v>
      </c>
      <c r="K111" s="152"/>
      <c r="L111" s="152"/>
      <c r="M111" s="80"/>
      <c r="N111" s="70"/>
      <c r="O111" s="70"/>
      <c r="P111" s="70"/>
    </row>
    <row r="112" spans="2:19" ht="21" customHeight="1" x14ac:dyDescent="0.6">
      <c r="J112" s="152"/>
      <c r="K112" s="152"/>
      <c r="L112" s="152"/>
      <c r="M112" s="80"/>
    </row>
    <row r="113" spans="4:16" ht="7.5" customHeight="1" x14ac:dyDescent="0.2"/>
    <row r="114" spans="4:16" ht="21" customHeight="1" x14ac:dyDescent="0.2">
      <c r="H114" s="153" t="s">
        <v>46</v>
      </c>
      <c r="I114" s="155"/>
      <c r="J114" s="155"/>
      <c r="K114" s="155"/>
      <c r="L114" s="155"/>
      <c r="M114" s="155"/>
      <c r="N114" s="155"/>
      <c r="O114" s="155"/>
    </row>
    <row r="115" spans="4:16" ht="21" customHeight="1" x14ac:dyDescent="0.2">
      <c r="H115" s="155"/>
      <c r="I115" s="155"/>
      <c r="J115" s="155"/>
      <c r="K115" s="155"/>
      <c r="L115" s="155"/>
      <c r="M115" s="155"/>
      <c r="N115" s="155"/>
      <c r="O115" s="155"/>
    </row>
    <row r="116" spans="4:16" ht="7.5" customHeight="1" x14ac:dyDescent="0.2"/>
    <row r="117" spans="4:16" ht="21" customHeight="1" x14ac:dyDescent="0.2">
      <c r="J117" s="149" t="s">
        <v>10</v>
      </c>
      <c r="K117" s="149"/>
      <c r="L117" s="149"/>
      <c r="M117" s="79"/>
    </row>
    <row r="118" spans="4:16" ht="21" customHeight="1" x14ac:dyDescent="0.2">
      <c r="F118" s="62"/>
      <c r="G118" s="62"/>
      <c r="H118" s="62"/>
      <c r="I118" s="62"/>
      <c r="J118" s="149"/>
      <c r="K118" s="149"/>
      <c r="L118" s="149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58" t="s">
        <v>47</v>
      </c>
      <c r="J120" s="159"/>
      <c r="K120" s="159"/>
      <c r="L120" s="159"/>
      <c r="M120" s="159"/>
      <c r="N120" s="159"/>
    </row>
    <row r="121" spans="4:16" s="42" customFormat="1" ht="21" customHeight="1" x14ac:dyDescent="0.2">
      <c r="I121" s="159"/>
      <c r="J121" s="159"/>
      <c r="K121" s="159"/>
      <c r="L121" s="159"/>
      <c r="M121" s="159"/>
      <c r="N121" s="159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8" t="str">
        <f>Fedlap!E30</f>
        <v>Budapest, 1143. Mexikói út 21-23.</v>
      </c>
      <c r="F124" s="88"/>
      <c r="G124" s="88"/>
      <c r="H124" s="88" t="str">
        <f>Fedlap!E32</f>
        <v>2022. XI. 11.</v>
      </c>
      <c r="I124" s="87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54"/>
      <c r="F131" s="155"/>
      <c r="G131" s="155"/>
      <c r="P131" s="154"/>
      <c r="Q131" s="155"/>
      <c r="R131" s="155"/>
    </row>
    <row r="132" spans="4:18" ht="7.5" customHeight="1" x14ac:dyDescent="0.2"/>
    <row r="133" spans="4:18" ht="23.25" customHeight="1" x14ac:dyDescent="0.35">
      <c r="D133" s="59"/>
      <c r="F133" s="74" t="s">
        <v>78</v>
      </c>
      <c r="O133" s="74"/>
      <c r="P133" s="156" t="s">
        <v>80</v>
      </c>
      <c r="Q133" s="136"/>
      <c r="R133" s="136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62"/>
      <c r="E138" s="162"/>
      <c r="F138" s="162"/>
      <c r="G138" s="162"/>
      <c r="H138" s="155"/>
    </row>
    <row r="150" spans="5:18" x14ac:dyDescent="0.2">
      <c r="G150" s="160" t="s">
        <v>33</v>
      </c>
      <c r="H150" s="160"/>
      <c r="I150" s="160"/>
      <c r="J150" s="160"/>
      <c r="K150" s="160"/>
      <c r="L150" s="160"/>
      <c r="M150" s="160"/>
      <c r="N150" s="160"/>
      <c r="O150" s="160"/>
      <c r="P150" s="161"/>
    </row>
    <row r="151" spans="5:18" x14ac:dyDescent="0.2">
      <c r="G151" s="160"/>
      <c r="H151" s="160"/>
      <c r="I151" s="160"/>
      <c r="J151" s="160"/>
      <c r="K151" s="160"/>
      <c r="L151" s="160"/>
      <c r="M151" s="160"/>
      <c r="N151" s="160"/>
      <c r="O151" s="160"/>
      <c r="P151" s="161"/>
    </row>
    <row r="152" spans="5:18" x14ac:dyDescent="0.2">
      <c r="G152" s="160"/>
      <c r="H152" s="160"/>
      <c r="I152" s="160"/>
      <c r="J152" s="160"/>
      <c r="K152" s="160"/>
      <c r="L152" s="160"/>
      <c r="M152" s="160"/>
      <c r="N152" s="160"/>
      <c r="O152" s="160"/>
      <c r="P152" s="161"/>
    </row>
    <row r="153" spans="5:18" x14ac:dyDescent="0.2">
      <c r="G153" s="160"/>
      <c r="H153" s="160"/>
      <c r="I153" s="160"/>
      <c r="J153" s="160"/>
      <c r="K153" s="160"/>
      <c r="L153" s="160"/>
      <c r="M153" s="160"/>
      <c r="N153" s="160"/>
      <c r="O153" s="160"/>
      <c r="P153" s="161"/>
    </row>
    <row r="154" spans="5:18" x14ac:dyDescent="0.2">
      <c r="G154" s="160"/>
      <c r="H154" s="160"/>
      <c r="I154" s="160"/>
      <c r="J154" s="160"/>
      <c r="K154" s="160"/>
      <c r="L154" s="160"/>
      <c r="M154" s="160"/>
      <c r="N154" s="160"/>
      <c r="O154" s="160"/>
      <c r="P154" s="161"/>
    </row>
    <row r="155" spans="5:18" x14ac:dyDescent="0.2">
      <c r="G155" s="160"/>
      <c r="H155" s="160"/>
      <c r="I155" s="160"/>
      <c r="J155" s="160"/>
      <c r="K155" s="160"/>
      <c r="L155" s="160"/>
      <c r="M155" s="160"/>
      <c r="N155" s="160"/>
      <c r="O155" s="160"/>
      <c r="P155" s="161"/>
    </row>
    <row r="160" spans="5:18" ht="12.75" customHeight="1" x14ac:dyDescent="0.2">
      <c r="E160" s="169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</row>
    <row r="161" spans="2:19" ht="12.75" customHeight="1" x14ac:dyDescent="0.2"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</row>
    <row r="162" spans="2:19" s="42" customFormat="1" ht="12.75" customHeight="1" x14ac:dyDescent="0.2">
      <c r="B162" s="42" t="s">
        <v>8</v>
      </c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</row>
    <row r="163" spans="2:19" ht="12.75" customHeight="1" x14ac:dyDescent="0.2"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</row>
    <row r="164" spans="2:19" ht="12.75" customHeight="1" x14ac:dyDescent="0.2"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6" spans="2:19" ht="29.25" x14ac:dyDescent="0.5">
      <c r="I166" s="163" t="s">
        <v>73</v>
      </c>
      <c r="J166" s="163"/>
      <c r="K166" s="163"/>
      <c r="L166" s="163"/>
      <c r="M166" s="163"/>
      <c r="N166" s="163"/>
    </row>
    <row r="169" spans="2:19" ht="21" customHeight="1" x14ac:dyDescent="0.2">
      <c r="F169" s="150" t="s">
        <v>34</v>
      </c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</row>
    <row r="170" spans="2:19" ht="21" customHeight="1" x14ac:dyDescent="0.2"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</row>
    <row r="171" spans="2:19" ht="7.5" customHeight="1" x14ac:dyDescent="0.2"/>
    <row r="172" spans="2:19" ht="21" customHeight="1" x14ac:dyDescent="0.2">
      <c r="E172" s="157" t="str">
        <f>Fedlap!E28</f>
        <v>Budapest</v>
      </c>
      <c r="F172" s="157"/>
      <c r="G172" s="157"/>
      <c r="H172" s="157"/>
      <c r="I172" s="157"/>
      <c r="J172" s="157"/>
      <c r="K172" s="157"/>
      <c r="L172" s="157" t="s">
        <v>79</v>
      </c>
      <c r="M172" s="157"/>
      <c r="N172" s="157"/>
      <c r="O172" s="157"/>
      <c r="P172" s="157"/>
      <c r="Q172" s="157"/>
      <c r="R172" s="157"/>
      <c r="S172" s="157"/>
    </row>
    <row r="173" spans="2:19" ht="21" customHeight="1" x14ac:dyDescent="0.2"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</row>
    <row r="174" spans="2:19" ht="7.5" customHeight="1" x14ac:dyDescent="0.2"/>
    <row r="175" spans="2:19" ht="21" customHeight="1" x14ac:dyDescent="0.2">
      <c r="B175" t="s">
        <v>44</v>
      </c>
      <c r="E175" s="151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52"/>
      <c r="G175" s="152"/>
      <c r="H175" s="152"/>
      <c r="I175" s="152"/>
      <c r="J175" s="152"/>
      <c r="K175" s="152"/>
      <c r="L175" s="152"/>
      <c r="M175" s="155"/>
      <c r="N175" s="168" t="s">
        <v>38</v>
      </c>
      <c r="O175" s="152"/>
      <c r="P175" s="152"/>
      <c r="Q175" s="152"/>
      <c r="R175" s="155"/>
    </row>
    <row r="176" spans="2:19" ht="21" customHeight="1" x14ac:dyDescent="0.2">
      <c r="E176" s="152"/>
      <c r="F176" s="152"/>
      <c r="G176" s="152"/>
      <c r="H176" s="152"/>
      <c r="I176" s="152"/>
      <c r="J176" s="152"/>
      <c r="K176" s="152"/>
      <c r="L176" s="152"/>
      <c r="M176" s="155"/>
      <c r="N176" s="152"/>
      <c r="O176" s="152"/>
      <c r="P176" s="152"/>
      <c r="Q176" s="152"/>
      <c r="R176" s="155"/>
    </row>
    <row r="177" spans="2:23" ht="7.5" customHeight="1" x14ac:dyDescent="0.2"/>
    <row r="178" spans="2:23" ht="21" customHeight="1" x14ac:dyDescent="0.2">
      <c r="B178" t="s">
        <v>45</v>
      </c>
      <c r="E178" s="151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52"/>
      <c r="G178" s="152"/>
      <c r="H178" s="152"/>
      <c r="I178" s="152"/>
      <c r="J178" s="152"/>
      <c r="K178" s="152"/>
      <c r="L178" s="168" t="s">
        <v>41</v>
      </c>
      <c r="M178" s="168"/>
      <c r="N178" s="152"/>
      <c r="O178" s="152"/>
      <c r="P178" s="152"/>
      <c r="Q178" s="152"/>
      <c r="R178" s="155"/>
    </row>
    <row r="179" spans="2:23" s="42" customFormat="1" ht="21" customHeight="1" x14ac:dyDescent="0.2"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5"/>
      <c r="W179" s="75"/>
    </row>
    <row r="180" spans="2:23" ht="12.75" customHeight="1" x14ac:dyDescent="0.2"/>
    <row r="181" spans="2:23" ht="21" customHeight="1" x14ac:dyDescent="0.2">
      <c r="B181" t="s">
        <v>43</v>
      </c>
      <c r="J181" s="166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66"/>
      <c r="L181" s="166"/>
      <c r="M181" s="78"/>
    </row>
    <row r="182" spans="2:23" ht="21" customHeight="1" x14ac:dyDescent="0.2">
      <c r="J182" s="166"/>
      <c r="K182" s="166"/>
      <c r="L182" s="166"/>
      <c r="M182" s="78"/>
    </row>
    <row r="183" spans="2:23" ht="7.5" customHeight="1" x14ac:dyDescent="0.2"/>
    <row r="184" spans="2:23" ht="21" customHeight="1" x14ac:dyDescent="0.2">
      <c r="H184" s="153" t="s">
        <v>46</v>
      </c>
      <c r="I184" s="155"/>
      <c r="J184" s="155"/>
      <c r="K184" s="155"/>
      <c r="L184" s="155"/>
      <c r="M184" s="155"/>
      <c r="N184" s="155"/>
      <c r="O184" s="155"/>
    </row>
    <row r="185" spans="2:23" ht="21" customHeight="1" x14ac:dyDescent="0.2">
      <c r="H185" s="155"/>
      <c r="I185" s="155"/>
      <c r="J185" s="155"/>
      <c r="K185" s="155"/>
      <c r="L185" s="155"/>
      <c r="M185" s="155"/>
      <c r="N185" s="155"/>
      <c r="O185" s="155"/>
    </row>
    <row r="186" spans="2:23" ht="7.5" customHeight="1" x14ac:dyDescent="0.2"/>
    <row r="187" spans="2:23" ht="21" customHeight="1" x14ac:dyDescent="0.2">
      <c r="J187" s="149" t="s">
        <v>11</v>
      </c>
      <c r="K187" s="149"/>
      <c r="L187" s="149"/>
      <c r="M187" s="79"/>
    </row>
    <row r="188" spans="2:23" ht="21" customHeight="1" x14ac:dyDescent="0.2">
      <c r="F188" s="62"/>
      <c r="G188" s="62"/>
      <c r="H188" s="62"/>
      <c r="I188" s="62"/>
      <c r="J188" s="149"/>
      <c r="K188" s="149"/>
      <c r="L188" s="149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58" t="s">
        <v>47</v>
      </c>
      <c r="J190" s="159"/>
      <c r="K190" s="159"/>
      <c r="L190" s="159"/>
      <c r="M190" s="159"/>
      <c r="N190" s="159"/>
    </row>
    <row r="191" spans="2:23" ht="21" customHeight="1" x14ac:dyDescent="0.2">
      <c r="I191" s="159"/>
      <c r="J191" s="159"/>
      <c r="K191" s="159"/>
      <c r="L191" s="159"/>
      <c r="M191" s="159"/>
      <c r="N191" s="159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8" t="str">
        <f>Fedlap!E30</f>
        <v>Budapest, 1143. Mexikói út 21-23.</v>
      </c>
      <c r="F194" s="88"/>
      <c r="G194" s="88"/>
      <c r="H194" s="88" t="str">
        <f>Fedlap!E32</f>
        <v>2022. XI. 11.</v>
      </c>
      <c r="I194" s="87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54"/>
      <c r="F201" s="155"/>
      <c r="G201" s="155"/>
      <c r="P201" s="154"/>
      <c r="Q201" s="155"/>
      <c r="R201" s="155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78</v>
      </c>
      <c r="G203"/>
      <c r="H203"/>
      <c r="I203"/>
      <c r="J203"/>
      <c r="K203"/>
      <c r="L203"/>
      <c r="M203"/>
      <c r="N203"/>
      <c r="O203" s="74"/>
      <c r="P203" s="156" t="s">
        <v>80</v>
      </c>
      <c r="Q203" s="136"/>
      <c r="R203" s="136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90:R94"/>
    <mergeCell ref="I96:N96"/>
    <mergeCell ref="F99:Q100"/>
    <mergeCell ref="E105:M106"/>
    <mergeCell ref="N105:R106"/>
    <mergeCell ref="E102:K103"/>
    <mergeCell ref="L102:S103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G11:P16"/>
    <mergeCell ref="I27:N27"/>
    <mergeCell ref="F30:Q31"/>
    <mergeCell ref="E36:M37"/>
    <mergeCell ref="N36:R37"/>
    <mergeCell ref="E21:R25"/>
    <mergeCell ref="E33:K34"/>
    <mergeCell ref="L33:S3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x14ac:dyDescent="0.2">
      <c r="A4" t="s">
        <v>55</v>
      </c>
      <c r="F4" t="s">
        <v>36</v>
      </c>
    </row>
    <row r="5" spans="1:9" x14ac:dyDescent="0.2">
      <c r="A5" t="s">
        <v>56</v>
      </c>
      <c r="F5" t="s">
        <v>37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57</v>
      </c>
    </row>
    <row r="9" spans="1:9" x14ac:dyDescent="0.2">
      <c r="A9" t="s">
        <v>58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7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95" t="s">
        <v>106</v>
      </c>
      <c r="C3" s="31">
        <v>2009</v>
      </c>
      <c r="D3" s="43" t="s">
        <v>81</v>
      </c>
      <c r="E3" s="103" t="s">
        <v>141</v>
      </c>
      <c r="F3" s="43" t="s">
        <v>81</v>
      </c>
      <c r="G3" s="29">
        <v>91</v>
      </c>
      <c r="H3" s="29">
        <v>85</v>
      </c>
      <c r="I3" s="30">
        <f>SUM(G3:H3)</f>
        <v>176</v>
      </c>
      <c r="J3" s="42"/>
    </row>
    <row r="4" spans="1:10" x14ac:dyDescent="0.2">
      <c r="A4" s="28">
        <v>2</v>
      </c>
      <c r="B4" s="94" t="s">
        <v>103</v>
      </c>
      <c r="C4" s="31">
        <v>2008</v>
      </c>
      <c r="D4" s="43" t="s">
        <v>81</v>
      </c>
      <c r="E4" s="43" t="s">
        <v>142</v>
      </c>
      <c r="F4" s="43" t="s">
        <v>81</v>
      </c>
      <c r="G4" s="29">
        <v>84</v>
      </c>
      <c r="H4" s="29">
        <v>79</v>
      </c>
      <c r="I4" s="30">
        <f>SUM(G4:H4)</f>
        <v>163</v>
      </c>
      <c r="J4" s="42"/>
    </row>
    <row r="5" spans="1:10" x14ac:dyDescent="0.2">
      <c r="A5" s="28">
        <v>3</v>
      </c>
      <c r="B5" s="94" t="s">
        <v>110</v>
      </c>
      <c r="C5" s="31">
        <v>2012</v>
      </c>
      <c r="D5" s="43" t="s">
        <v>81</v>
      </c>
      <c r="E5" s="44" t="s">
        <v>143</v>
      </c>
      <c r="F5" s="43" t="s">
        <v>81</v>
      </c>
      <c r="G5" s="29">
        <v>69</v>
      </c>
      <c r="H5" s="29">
        <v>80</v>
      </c>
      <c r="I5" s="30">
        <f>SUM(G5:H5)</f>
        <v>149</v>
      </c>
    </row>
    <row r="6" spans="1:10" x14ac:dyDescent="0.2">
      <c r="A6" s="28">
        <v>4</v>
      </c>
      <c r="B6" s="95" t="s">
        <v>108</v>
      </c>
      <c r="C6" s="31">
        <v>2009</v>
      </c>
      <c r="D6" s="43" t="s">
        <v>81</v>
      </c>
      <c r="E6" s="43" t="s">
        <v>140</v>
      </c>
      <c r="F6" s="43" t="s">
        <v>81</v>
      </c>
      <c r="G6" s="29">
        <v>34</v>
      </c>
      <c r="H6" s="29">
        <v>48</v>
      </c>
      <c r="I6" s="30">
        <f>SUM(G6:H6)</f>
        <v>82</v>
      </c>
    </row>
    <row r="7" spans="1:10" x14ac:dyDescent="0.2">
      <c r="A7" s="28">
        <v>5</v>
      </c>
      <c r="B7" s="95" t="s">
        <v>107</v>
      </c>
      <c r="C7" s="31">
        <v>2010</v>
      </c>
      <c r="D7" s="43" t="s">
        <v>81</v>
      </c>
      <c r="E7" s="43" t="s">
        <v>140</v>
      </c>
      <c r="F7" s="43" t="s">
        <v>81</v>
      </c>
      <c r="G7" s="29">
        <v>13</v>
      </c>
      <c r="H7" s="29">
        <v>10</v>
      </c>
      <c r="I7" s="30">
        <f>SUM(G7:H7)</f>
        <v>23</v>
      </c>
    </row>
    <row r="8" spans="1:10" x14ac:dyDescent="0.2">
      <c r="A8" s="28">
        <v>6</v>
      </c>
      <c r="B8" s="43"/>
      <c r="C8" s="31"/>
      <c r="D8" s="43"/>
      <c r="E8" s="33"/>
      <c r="F8" s="43"/>
      <c r="G8" s="29"/>
      <c r="H8" s="29"/>
      <c r="I8" s="30">
        <f t="shared" ref="I8:I14" si="0">SUM(G8:H8)</f>
        <v>0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48</v>
      </c>
      <c r="G30" s="3"/>
      <c r="H30" s="3"/>
      <c r="I30" s="3"/>
    </row>
    <row r="31" spans="1:9" ht="15" x14ac:dyDescent="0.2">
      <c r="A31" s="142" t="s">
        <v>6</v>
      </c>
      <c r="B31" s="143" t="s">
        <v>71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2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2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2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3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3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3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4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4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4"/>
        <v>0</v>
      </c>
    </row>
    <row r="49" spans="1:9" x14ac:dyDescent="0.2">
      <c r="A49" s="3"/>
      <c r="C49" s="3"/>
      <c r="G49" s="3"/>
      <c r="H49" s="3"/>
      <c r="I49" s="82">
        <f>SUM(I46:I48)</f>
        <v>0</v>
      </c>
    </row>
  </sheetData>
  <sortState ref="B3:I7">
    <sortCondition descending="1" ref="I3:I7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96" t="s">
        <v>105</v>
      </c>
      <c r="C3" s="49">
        <v>2005</v>
      </c>
      <c r="D3" s="50" t="s">
        <v>81</v>
      </c>
      <c r="E3" s="106" t="s">
        <v>162</v>
      </c>
      <c r="F3" s="50" t="s">
        <v>81</v>
      </c>
      <c r="G3" s="45">
        <v>84</v>
      </c>
      <c r="H3" s="45">
        <v>73</v>
      </c>
      <c r="I3" s="46">
        <f>SUM(G3:H3)</f>
        <v>157</v>
      </c>
    </row>
    <row r="4" spans="1:9" x14ac:dyDescent="0.25">
      <c r="A4" s="28">
        <v>2</v>
      </c>
      <c r="B4" s="104" t="s">
        <v>133</v>
      </c>
      <c r="C4" s="31">
        <v>2007</v>
      </c>
      <c r="D4" s="43" t="s">
        <v>81</v>
      </c>
      <c r="E4" s="107" t="s">
        <v>163</v>
      </c>
      <c r="F4" s="50" t="s">
        <v>81</v>
      </c>
      <c r="G4" s="45">
        <v>78</v>
      </c>
      <c r="H4" s="45">
        <v>76</v>
      </c>
      <c r="I4" s="46">
        <f>SUM(G4:H4)</f>
        <v>154</v>
      </c>
    </row>
    <row r="5" spans="1:9" x14ac:dyDescent="0.2">
      <c r="A5" s="28">
        <v>3</v>
      </c>
      <c r="B5" s="97" t="s">
        <v>104</v>
      </c>
      <c r="C5" s="29">
        <v>2007</v>
      </c>
      <c r="D5" s="50" t="s">
        <v>81</v>
      </c>
      <c r="E5" s="50" t="s">
        <v>160</v>
      </c>
      <c r="F5" s="50" t="s">
        <v>81</v>
      </c>
      <c r="G5" s="45">
        <v>74</v>
      </c>
      <c r="H5" s="45">
        <v>78</v>
      </c>
      <c r="I5" s="46">
        <f>SUM(G5:H5)</f>
        <v>152</v>
      </c>
    </row>
    <row r="6" spans="1:9" x14ac:dyDescent="0.2">
      <c r="A6" s="28">
        <v>4</v>
      </c>
      <c r="B6" s="105" t="s">
        <v>113</v>
      </c>
      <c r="C6" s="49">
        <v>2007</v>
      </c>
      <c r="D6" s="50" t="s">
        <v>81</v>
      </c>
      <c r="E6" s="108" t="s">
        <v>144</v>
      </c>
      <c r="F6" s="50" t="s">
        <v>81</v>
      </c>
      <c r="G6" s="45">
        <v>73</v>
      </c>
      <c r="H6" s="45">
        <v>77</v>
      </c>
      <c r="I6" s="46">
        <f>SUM(G6:H6)</f>
        <v>150</v>
      </c>
    </row>
    <row r="7" spans="1:9" x14ac:dyDescent="0.2">
      <c r="A7" s="28">
        <v>5</v>
      </c>
      <c r="B7" s="44"/>
      <c r="C7" s="29"/>
      <c r="D7" s="50"/>
      <c r="E7" s="33"/>
      <c r="F7" s="51"/>
      <c r="G7" s="45"/>
      <c r="H7" s="45"/>
      <c r="I7" s="46">
        <f t="shared" ref="I7:I9" si="0">SUM(G7:H7)</f>
        <v>0</v>
      </c>
    </row>
    <row r="8" spans="1:9" x14ac:dyDescent="0.2">
      <c r="A8" s="28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">
      <c r="A9" s="28">
        <v>7</v>
      </c>
      <c r="B9" s="44"/>
      <c r="C9" s="29"/>
      <c r="D9" s="50"/>
      <c r="E9" s="5"/>
      <c r="F9" s="33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ref="I10" si="1">SUM(G10:H10)</f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ref="I11:I27" si="2">SUM(G11:H11)</f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2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2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2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2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2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2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2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2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2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2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2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2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2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2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2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2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49</v>
      </c>
      <c r="C30" s="3"/>
      <c r="G30" s="3"/>
      <c r="H30" s="3"/>
      <c r="I30" s="3"/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3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3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3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4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4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4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5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5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5"/>
        <v>0</v>
      </c>
    </row>
    <row r="49" spans="9:9" s="3" customFormat="1" x14ac:dyDescent="0.2">
      <c r="I49" s="82">
        <f>SUM(I46:I48)</f>
        <v>0</v>
      </c>
    </row>
  </sheetData>
  <sortState ref="B3:I6">
    <sortCondition descending="1" ref="I3:I6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B8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95" t="s">
        <v>121</v>
      </c>
      <c r="C3" s="31">
        <v>2009</v>
      </c>
      <c r="D3" s="43" t="s">
        <v>81</v>
      </c>
      <c r="E3" s="102" t="s">
        <v>153</v>
      </c>
      <c r="F3" s="33" t="s">
        <v>81</v>
      </c>
      <c r="G3" s="29">
        <v>91</v>
      </c>
      <c r="H3" s="29">
        <v>97</v>
      </c>
      <c r="I3" s="30">
        <f t="shared" ref="I3:I10" si="0">SUM(G3:H3)</f>
        <v>188</v>
      </c>
      <c r="J3" s="42"/>
    </row>
    <row r="4" spans="1:10" x14ac:dyDescent="0.2">
      <c r="A4" s="28">
        <v>2</v>
      </c>
      <c r="B4" s="95" t="s">
        <v>123</v>
      </c>
      <c r="C4" s="31">
        <v>2009</v>
      </c>
      <c r="D4" s="43" t="s">
        <v>81</v>
      </c>
      <c r="E4" s="43" t="s">
        <v>154</v>
      </c>
      <c r="F4" s="33" t="s">
        <v>81</v>
      </c>
      <c r="G4" s="29">
        <v>95</v>
      </c>
      <c r="H4" s="29">
        <v>91</v>
      </c>
      <c r="I4" s="30">
        <f t="shared" si="0"/>
        <v>186</v>
      </c>
      <c r="J4" s="42"/>
    </row>
    <row r="5" spans="1:10" x14ac:dyDescent="0.2">
      <c r="A5" s="28">
        <v>3</v>
      </c>
      <c r="B5" s="95" t="s">
        <v>120</v>
      </c>
      <c r="C5" s="31">
        <v>2010</v>
      </c>
      <c r="D5" s="43" t="s">
        <v>81</v>
      </c>
      <c r="E5" s="43" t="s">
        <v>155</v>
      </c>
      <c r="F5" s="33" t="s">
        <v>81</v>
      </c>
      <c r="G5" s="29">
        <v>90</v>
      </c>
      <c r="H5" s="29">
        <v>91</v>
      </c>
      <c r="I5" s="30">
        <f t="shared" si="0"/>
        <v>181</v>
      </c>
    </row>
    <row r="6" spans="1:10" x14ac:dyDescent="0.2">
      <c r="A6" s="28">
        <v>4</v>
      </c>
      <c r="B6" s="95" t="s">
        <v>125</v>
      </c>
      <c r="C6" s="31">
        <v>2010</v>
      </c>
      <c r="D6" s="43" t="s">
        <v>81</v>
      </c>
      <c r="E6" s="103" t="s">
        <v>156</v>
      </c>
      <c r="F6" s="33" t="s">
        <v>81</v>
      </c>
      <c r="G6" s="29">
        <v>84</v>
      </c>
      <c r="H6" s="29">
        <v>89</v>
      </c>
      <c r="I6" s="30">
        <f t="shared" si="0"/>
        <v>173</v>
      </c>
    </row>
    <row r="7" spans="1:10" x14ac:dyDescent="0.2">
      <c r="A7" s="28">
        <v>5</v>
      </c>
      <c r="B7" s="94" t="s">
        <v>122</v>
      </c>
      <c r="C7" s="31">
        <v>2009</v>
      </c>
      <c r="D7" s="43" t="s">
        <v>81</v>
      </c>
      <c r="E7" s="54" t="s">
        <v>157</v>
      </c>
      <c r="F7" s="33" t="s">
        <v>81</v>
      </c>
      <c r="G7" s="29">
        <v>86</v>
      </c>
      <c r="H7" s="29">
        <v>84</v>
      </c>
      <c r="I7" s="30">
        <f t="shared" si="0"/>
        <v>170</v>
      </c>
    </row>
    <row r="8" spans="1:10" x14ac:dyDescent="0.2">
      <c r="A8" s="28">
        <v>6</v>
      </c>
      <c r="B8" s="95" t="s">
        <v>161</v>
      </c>
      <c r="C8" s="31">
        <v>2009</v>
      </c>
      <c r="D8" s="43" t="s">
        <v>81</v>
      </c>
      <c r="E8" s="33" t="s">
        <v>158</v>
      </c>
      <c r="F8" s="33" t="s">
        <v>81</v>
      </c>
      <c r="G8" s="29">
        <v>76</v>
      </c>
      <c r="H8" s="29">
        <v>85</v>
      </c>
      <c r="I8" s="30">
        <f t="shared" si="0"/>
        <v>161</v>
      </c>
    </row>
    <row r="9" spans="1:10" x14ac:dyDescent="0.2">
      <c r="A9" s="28">
        <v>7</v>
      </c>
      <c r="B9" s="114" t="s">
        <v>119</v>
      </c>
      <c r="C9" s="31">
        <v>2010</v>
      </c>
      <c r="D9" s="43" t="s">
        <v>81</v>
      </c>
      <c r="E9" s="33" t="s">
        <v>159</v>
      </c>
      <c r="F9" s="33" t="s">
        <v>81</v>
      </c>
      <c r="G9" s="29">
        <v>71</v>
      </c>
      <c r="H9" s="29">
        <v>83</v>
      </c>
      <c r="I9" s="30">
        <f t="shared" si="0"/>
        <v>154</v>
      </c>
    </row>
    <row r="10" spans="1:10" x14ac:dyDescent="0.2">
      <c r="A10" s="28">
        <v>8</v>
      </c>
      <c r="B10" s="114" t="s">
        <v>124</v>
      </c>
      <c r="C10" s="31">
        <v>2011</v>
      </c>
      <c r="D10" s="43" t="s">
        <v>81</v>
      </c>
      <c r="E10" s="43" t="s">
        <v>154</v>
      </c>
      <c r="F10" s="33" t="s">
        <v>81</v>
      </c>
      <c r="G10" s="29">
        <v>67</v>
      </c>
      <c r="H10" s="29">
        <v>79</v>
      </c>
      <c r="I10" s="30">
        <f t="shared" si="0"/>
        <v>146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ref="I11:I27" si="1">SUM(G11:H11)</f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1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1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1"/>
        <v>0</v>
      </c>
    </row>
    <row r="15" spans="1:10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1"/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1"/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64</v>
      </c>
      <c r="C30" s="3"/>
      <c r="G30" s="3"/>
      <c r="H30" s="3"/>
      <c r="I30" s="3"/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2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2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2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3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3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3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4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4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4"/>
        <v>0</v>
      </c>
    </row>
    <row r="49" spans="1:9" x14ac:dyDescent="0.2">
      <c r="A49" s="3"/>
      <c r="C49" s="3"/>
      <c r="G49" s="3"/>
      <c r="H49" s="3"/>
      <c r="I49" s="82">
        <f>SUM(I46:I48)</f>
        <v>0</v>
      </c>
    </row>
  </sheetData>
  <sortState ref="B3:I10">
    <sortCondition descending="1" ref="I3:I10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4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94" t="s">
        <v>116</v>
      </c>
      <c r="C3" s="31">
        <v>2005</v>
      </c>
      <c r="D3" s="43" t="s">
        <v>81</v>
      </c>
      <c r="E3" s="44" t="s">
        <v>151</v>
      </c>
      <c r="F3" s="43" t="s">
        <v>81</v>
      </c>
      <c r="G3" s="45">
        <v>79</v>
      </c>
      <c r="H3" s="45">
        <v>70</v>
      </c>
      <c r="I3" s="46">
        <f>SUM(G3:H3)</f>
        <v>149</v>
      </c>
    </row>
    <row r="4" spans="1:9" x14ac:dyDescent="0.2">
      <c r="A4" s="28">
        <v>2</v>
      </c>
      <c r="B4" s="95" t="s">
        <v>117</v>
      </c>
      <c r="C4" s="31">
        <v>2006</v>
      </c>
      <c r="D4" s="43" t="s">
        <v>81</v>
      </c>
      <c r="E4" s="43" t="s">
        <v>152</v>
      </c>
      <c r="F4" s="43" t="s">
        <v>81</v>
      </c>
      <c r="G4" s="45">
        <v>73</v>
      </c>
      <c r="H4" s="45">
        <v>45</v>
      </c>
      <c r="I4" s="46">
        <f>SUM(G4:H4)</f>
        <v>118</v>
      </c>
    </row>
    <row r="5" spans="1:9" x14ac:dyDescent="0.2">
      <c r="A5" s="28">
        <v>3</v>
      </c>
      <c r="B5" s="91"/>
      <c r="C5" s="31"/>
      <c r="D5" s="43"/>
      <c r="E5" s="107"/>
      <c r="F5" s="43"/>
      <c r="G5" s="45"/>
      <c r="H5" s="45"/>
      <c r="I5" s="46">
        <f>SUM(G5:H5)</f>
        <v>0</v>
      </c>
    </row>
    <row r="6" spans="1:9" x14ac:dyDescent="0.2">
      <c r="A6" s="28">
        <v>4</v>
      </c>
      <c r="B6" s="48"/>
      <c r="C6" s="49"/>
      <c r="D6" s="50"/>
      <c r="E6" s="107"/>
      <c r="F6" s="50"/>
      <c r="G6" s="45"/>
      <c r="H6" s="45"/>
      <c r="I6" s="46">
        <f>SUM(G6:H6)</f>
        <v>0</v>
      </c>
    </row>
    <row r="7" spans="1:9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70</v>
      </c>
      <c r="C30" s="3"/>
      <c r="G30" s="3"/>
      <c r="H30" s="3"/>
      <c r="I30" s="3"/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x14ac:dyDescent="0.2">
      <c r="A37" s="3"/>
      <c r="C37" s="3"/>
      <c r="G37" s="3"/>
      <c r="H37" s="3"/>
      <c r="I37" s="82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x14ac:dyDescent="0.2">
      <c r="A43" s="3"/>
      <c r="C43" s="3"/>
      <c r="G43" s="3"/>
      <c r="H43" s="3"/>
      <c r="I43" s="82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9:9" s="3" customFormat="1" x14ac:dyDescent="0.2"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96" t="s">
        <v>109</v>
      </c>
      <c r="C3" s="49">
        <v>2010</v>
      </c>
      <c r="D3" s="48" t="s">
        <v>81</v>
      </c>
      <c r="E3" s="43" t="s">
        <v>146</v>
      </c>
      <c r="F3" s="50" t="s">
        <v>81</v>
      </c>
      <c r="G3" s="45">
        <v>57</v>
      </c>
      <c r="H3" s="45">
        <v>54</v>
      </c>
      <c r="I3" s="46">
        <f t="shared" ref="I3:I27" si="0">SUM(G3:H3)</f>
        <v>111</v>
      </c>
    </row>
    <row r="4" spans="1:10" ht="15.75" x14ac:dyDescent="0.2">
      <c r="A4" s="28">
        <v>2</v>
      </c>
      <c r="B4" s="94" t="s">
        <v>145</v>
      </c>
      <c r="C4" s="31">
        <v>2008</v>
      </c>
      <c r="D4" s="48" t="s">
        <v>81</v>
      </c>
      <c r="E4" s="43" t="s">
        <v>146</v>
      </c>
      <c r="F4" s="50" t="s">
        <v>81</v>
      </c>
      <c r="G4" s="45">
        <v>57</v>
      </c>
      <c r="H4" s="45">
        <v>43</v>
      </c>
      <c r="I4" s="46">
        <f t="shared" si="0"/>
        <v>100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2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>
        <v>6</v>
      </c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96" t="s">
        <v>181</v>
      </c>
      <c r="C3" s="49">
        <v>2004</v>
      </c>
      <c r="D3" s="48" t="s">
        <v>81</v>
      </c>
      <c r="E3" s="50" t="s">
        <v>136</v>
      </c>
      <c r="F3" s="50" t="s">
        <v>81</v>
      </c>
      <c r="G3" s="45">
        <v>85</v>
      </c>
      <c r="H3" s="45">
        <v>83</v>
      </c>
      <c r="I3" s="46">
        <f t="shared" ref="I3:I8" si="0">SUM(G3:H3)</f>
        <v>168</v>
      </c>
    </row>
    <row r="4" spans="1:10" ht="15.75" x14ac:dyDescent="0.2">
      <c r="A4" s="28">
        <v>2</v>
      </c>
      <c r="B4" s="94" t="s">
        <v>111</v>
      </c>
      <c r="C4" s="31">
        <v>2007</v>
      </c>
      <c r="D4" s="48" t="s">
        <v>81</v>
      </c>
      <c r="E4" s="50" t="s">
        <v>138</v>
      </c>
      <c r="F4" s="50" t="s">
        <v>81</v>
      </c>
      <c r="G4" s="45">
        <v>77</v>
      </c>
      <c r="H4" s="45">
        <v>70</v>
      </c>
      <c r="I4" s="46">
        <f t="shared" si="0"/>
        <v>147</v>
      </c>
      <c r="J4" s="4"/>
    </row>
    <row r="5" spans="1:10" ht="15.75" x14ac:dyDescent="0.2">
      <c r="A5" s="28">
        <v>3</v>
      </c>
      <c r="B5" s="96" t="s">
        <v>112</v>
      </c>
      <c r="C5" s="49">
        <v>2008</v>
      </c>
      <c r="D5" s="48" t="s">
        <v>81</v>
      </c>
      <c r="E5" s="50" t="s">
        <v>139</v>
      </c>
      <c r="F5" s="50" t="s">
        <v>81</v>
      </c>
      <c r="G5" s="45">
        <v>66</v>
      </c>
      <c r="H5" s="45">
        <v>63</v>
      </c>
      <c r="I5" s="46">
        <f t="shared" si="0"/>
        <v>129</v>
      </c>
      <c r="J5" s="4"/>
    </row>
    <row r="6" spans="1:10" ht="15.75" x14ac:dyDescent="0.2">
      <c r="A6" s="28">
        <v>4</v>
      </c>
      <c r="B6" s="96" t="s">
        <v>134</v>
      </c>
      <c r="C6" s="49">
        <v>2006</v>
      </c>
      <c r="D6" s="48" t="s">
        <v>81</v>
      </c>
      <c r="E6" s="50" t="s">
        <v>137</v>
      </c>
      <c r="F6" s="50" t="s">
        <v>81</v>
      </c>
      <c r="G6" s="45">
        <v>62</v>
      </c>
      <c r="H6" s="45">
        <v>48</v>
      </c>
      <c r="I6" s="46">
        <f t="shared" si="0"/>
        <v>110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ht="15.75" x14ac:dyDescent="0.2">
      <c r="A30" s="12" t="s">
        <v>51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ht="15" customHeight="1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4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4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4"/>
        <v>0</v>
      </c>
    </row>
    <row r="37" spans="1:9" ht="15.75" x14ac:dyDescent="0.2">
      <c r="A37" s="3"/>
      <c r="C37" s="3"/>
      <c r="F37" s="3"/>
      <c r="G37" s="3"/>
      <c r="H37" s="3"/>
      <c r="I37" s="82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5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5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5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6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6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6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sortState ref="B3:I8">
    <sortCondition descending="1" ref="I3:I8"/>
  </sortState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36" sqref="L36"/>
    </sheetView>
  </sheetViews>
  <sheetFormatPr defaultRowHeight="15" x14ac:dyDescent="0.2"/>
  <cols>
    <col min="1" max="1" width="6" style="3" customWidth="1"/>
    <col min="2" max="2" width="26.42578125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5">
      <c r="A3" s="28">
        <v>1</v>
      </c>
      <c r="B3" s="93" t="s">
        <v>84</v>
      </c>
      <c r="C3" s="49">
        <v>2010</v>
      </c>
      <c r="D3" s="50" t="s">
        <v>81</v>
      </c>
      <c r="E3" s="91" t="s">
        <v>150</v>
      </c>
      <c r="F3" s="50" t="s">
        <v>81</v>
      </c>
      <c r="G3" s="45">
        <v>95</v>
      </c>
      <c r="H3" s="45">
        <v>95</v>
      </c>
      <c r="I3" s="46">
        <f>SUM(G3:H3)</f>
        <v>190</v>
      </c>
    </row>
    <row r="4" spans="1:9" ht="15.75" x14ac:dyDescent="0.2">
      <c r="A4" s="28">
        <v>2</v>
      </c>
      <c r="B4" s="96" t="s">
        <v>131</v>
      </c>
      <c r="C4" s="49">
        <v>2008</v>
      </c>
      <c r="D4" s="50" t="s">
        <v>81</v>
      </c>
      <c r="E4" s="50" t="s">
        <v>149</v>
      </c>
      <c r="F4" s="50" t="s">
        <v>81</v>
      </c>
      <c r="G4" s="45">
        <v>93</v>
      </c>
      <c r="H4" s="45">
        <v>93</v>
      </c>
      <c r="I4" s="46">
        <f t="shared" ref="I4:I27" si="0">SUM(G4:H4)</f>
        <v>186</v>
      </c>
    </row>
    <row r="5" spans="1:9" ht="15.75" x14ac:dyDescent="0.2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75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75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75" x14ac:dyDescent="0.2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75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75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75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75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75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75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75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75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65</v>
      </c>
      <c r="G30" s="3"/>
      <c r="H30" s="3"/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G37" s="3"/>
      <c r="H37" s="3"/>
      <c r="I37" s="82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G43" s="3"/>
      <c r="H43" s="3"/>
      <c r="I43" s="82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7:9" ht="15.75" x14ac:dyDescent="0.2"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3" sqref="F3:F4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94" t="s">
        <v>114</v>
      </c>
      <c r="C3" s="31">
        <v>2007</v>
      </c>
      <c r="D3" s="48" t="s">
        <v>81</v>
      </c>
      <c r="E3" s="50" t="s">
        <v>147</v>
      </c>
      <c r="F3" s="50" t="s">
        <v>81</v>
      </c>
      <c r="G3" s="45">
        <v>87</v>
      </c>
      <c r="H3" s="45">
        <v>85</v>
      </c>
      <c r="I3" s="46">
        <f t="shared" ref="I3:I27" si="0">SUM(G3:H3)</f>
        <v>172</v>
      </c>
    </row>
    <row r="4" spans="1:10" ht="15.75" x14ac:dyDescent="0.2">
      <c r="A4" s="28">
        <v>2</v>
      </c>
      <c r="B4" s="96" t="s">
        <v>115</v>
      </c>
      <c r="C4" s="49">
        <v>2006</v>
      </c>
      <c r="D4" s="48" t="s">
        <v>81</v>
      </c>
      <c r="E4" s="50" t="s">
        <v>148</v>
      </c>
      <c r="F4" s="50" t="s">
        <v>81</v>
      </c>
      <c r="G4" s="45">
        <v>88</v>
      </c>
      <c r="H4" s="45">
        <v>80</v>
      </c>
      <c r="I4" s="46">
        <f t="shared" si="0"/>
        <v>168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42" t="s">
        <v>6</v>
      </c>
      <c r="B31" s="143" t="s">
        <v>72</v>
      </c>
      <c r="C31" s="142" t="s">
        <v>0</v>
      </c>
      <c r="D31" s="145"/>
      <c r="E31" s="140" t="s">
        <v>1</v>
      </c>
      <c r="F31" s="140"/>
      <c r="G31" s="147">
        <v>1</v>
      </c>
      <c r="H31" s="147">
        <v>2</v>
      </c>
      <c r="I31" s="142" t="s">
        <v>5</v>
      </c>
    </row>
    <row r="32" spans="1:9" x14ac:dyDescent="0.2">
      <c r="A32" s="141"/>
      <c r="B32" s="144"/>
      <c r="C32" s="141"/>
      <c r="D32" s="146"/>
      <c r="E32" s="141"/>
      <c r="F32" s="141"/>
      <c r="G32" s="146"/>
      <c r="H32" s="146"/>
      <c r="I32" s="141"/>
    </row>
    <row r="33" spans="1:9" ht="15.75" x14ac:dyDescent="0.2">
      <c r="A33" s="28" t="s">
        <v>12</v>
      </c>
      <c r="B33" s="137"/>
      <c r="C33" s="138"/>
      <c r="D33" s="138"/>
      <c r="E33" s="139"/>
      <c r="F33" s="34"/>
      <c r="G33" s="34"/>
      <c r="H33" s="34"/>
      <c r="I33" s="82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2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2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2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2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37"/>
      <c r="C39" s="138"/>
      <c r="D39" s="138"/>
      <c r="E39" s="139"/>
      <c r="F39" s="34"/>
      <c r="G39" s="34"/>
      <c r="H39" s="34"/>
      <c r="I39" s="82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2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2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2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2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37"/>
      <c r="C45" s="138"/>
      <c r="D45" s="138"/>
      <c r="E45" s="139"/>
      <c r="F45" s="34"/>
      <c r="G45" s="34"/>
      <c r="H45" s="34"/>
      <c r="I45" s="82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2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2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2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2">
        <f>SUM(I46:I48)</f>
        <v>0</v>
      </c>
    </row>
  </sheetData>
  <mergeCells count="12">
    <mergeCell ref="G31:G32"/>
    <mergeCell ref="H31:H32"/>
    <mergeCell ref="I31:I32"/>
    <mergeCell ref="B33:E33"/>
    <mergeCell ref="B39:E39"/>
    <mergeCell ref="B45:E45"/>
    <mergeCell ref="F31:F32"/>
    <mergeCell ref="A31:A32"/>
    <mergeCell ref="B31:B32"/>
    <mergeCell ref="C31:C32"/>
    <mergeCell ref="D31:D32"/>
    <mergeCell ref="E31:E32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2022-11-08T14:54:22Z</cp:lastPrinted>
  <dcterms:created xsi:type="dcterms:W3CDTF">2006-10-31T14:53:25Z</dcterms:created>
  <dcterms:modified xsi:type="dcterms:W3CDTF">2022-11-14T22:55:18Z</dcterms:modified>
</cp:coreProperties>
</file>